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8BDA3F82-5F20-4C9D-BD62-56B77EFA37CE}" xr6:coauthVersionLast="47" xr6:coauthVersionMax="47" xr10:uidLastSave="{00000000-0000-0000-0000-000000000000}"/>
  <bookViews>
    <workbookView xWindow="-120" yWindow="-120" windowWidth="20730" windowHeight="11160" activeTab="7" xr2:uid="{2DD433BE-7B11-4763-9C3F-402F62D01FB5}"/>
  </bookViews>
  <sheets>
    <sheet name="F-1" sheetId="1" r:id="rId1"/>
    <sheet name="F-2" sheetId="2" r:id="rId2"/>
    <sheet name="F-3" sheetId="3" r:id="rId3"/>
    <sheet name="F-4" sheetId="4" r:id="rId4"/>
    <sheet name="F-5" sheetId="5" r:id="rId5"/>
    <sheet name="F-6A" sheetId="7" r:id="rId6"/>
    <sheet name="F-6B" sheetId="8" r:id="rId7"/>
    <sheet name="F-6C" sheetId="9" r:id="rId8"/>
    <sheet name="F-6-D" sheetId="6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<sst xmlns="http://schemas.openxmlformats.org/spreadsheetml/2006/main" count="652" uniqueCount="456">
  <si>
    <t>Formato 1 Estado de Situación Financiera Detallado - LDF</t>
  </si>
  <si>
    <t xml:space="preserve"> Municipio de Romita, Gto.</t>
  </si>
  <si>
    <t>Estado de Situación Financiera Detallado - LDF</t>
  </si>
  <si>
    <t>al 31 de Diciembre de 2021 y al 30 de Septiembre de 2022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</si>
  <si>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</si>
  <si>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</si>
  <si>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</si>
  <si>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</si>
  <si>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</si>
  <si>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</si>
  <si>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</si>
  <si>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</si>
  <si>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</si>
  <si>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</si>
  <si>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</si>
  <si>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</si>
  <si>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</si>
  <si>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</si>
  <si>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</si>
  <si>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</si>
  <si>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</si>
  <si>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</si>
  <si>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</si>
  <si>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</si>
  <si>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</si>
  <si>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</si>
  <si>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</si>
  <si>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</si>
  <si>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</si>
  <si>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</si>
  <si>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</si>
  <si>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</si>
  <si>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</si>
  <si>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</si>
  <si>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</si>
  <si>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</si>
  <si>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</si>
  <si>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</si>
  <si>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</si>
  <si>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</si>
  <si>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</si>
  <si>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</si>
  <si>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</si>
  <si>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</si>
  <si>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</si>
  <si>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</si>
  <si>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</si>
  <si>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</si>
  <si>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</si>
  <si>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</si>
  <si>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</si>
  <si>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</si>
  <si>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</si>
  <si>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</si>
  <si>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</si>
  <si>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</si>
  <si>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</si>
  <si>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</si>
  <si>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</si>
  <si>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</si>
  <si>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</si>
  <si>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</si>
  <si>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</si>
  <si>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</si>
  <si>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</si>
  <si>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</si>
  <si>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</si>
  <si>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</si>
  <si>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</si>
  <si>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</si>
  <si>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</si>
  <si>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</si>
  <si>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</si>
  <si>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</si>
  <si>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</si>
  <si>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</si>
  <si>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</si>
  <si>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</si>
  <si>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</si>
  <si>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</si>
  <si>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</si>
  <si>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</si>
  <si>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</si>
  <si>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</si>
  <si>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</si>
  <si>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</si>
  <si>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</si>
  <si>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</si>
  <si>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</si>
  <si>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</si>
  <si>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</si>
  <si>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</si>
  <si>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</si>
  <si>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</si>
  <si>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</si>
  <si>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</si>
  <si>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</si>
  <si>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</si>
  <si>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</si>
  <si>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</si>
  <si>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</si>
  <si>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</si>
  <si>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</si>
  <si>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</si>
  <si>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</si>
  <si>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</si>
  <si>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</si>
  <si>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</si>
  <si>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</si>
  <si>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</si>
  <si>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</si>
  <si>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</si>
  <si>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</si>
  <si>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</si>
  <si>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</si>
  <si>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</si>
  <si>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</si>
  <si>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</si>
  <si>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</si>
  <si>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</si>
  <si>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</si>
  <si>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</si>
  <si>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</si>
  <si>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</si>
  <si>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</si>
  <si>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</si>
  <si>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2021 y al 30 de Septiembre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</si>
  <si>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</si>
  <si>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</si>
  <si>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</si>
  <si>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</si>
  <si>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</si>
  <si>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</si>
  <si>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</si>
  <si>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</si>
  <si>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</si>
  <si>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</si>
  <si>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</si>
  <si>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</si>
  <si>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</si>
  <si>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</si>
  <si>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</si>
  <si>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</si>
  <si>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</si>
  <si>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</si>
  <si>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</si>
  <si>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</si>
  <si>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</si>
  <si>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</si>
  <si>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</si>
  <si>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</si>
  <si>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</si>
  <si>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</si>
  <si>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</si>
  <si>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</si>
  <si>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</si>
  <si>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</si>
  <si>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</si>
  <si>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</si>
  <si>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</si>
  <si>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</si>
  <si>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</si>
  <si>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</si>
  <si>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</si>
  <si>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</si>
  <si>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</si>
  <si>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</si>
  <si>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</si>
  <si>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</si>
  <si>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</si>
  <si>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</si>
  <si>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</si>
  <si>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</si>
  <si>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</si>
  <si>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</si>
  <si>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</si>
  <si>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</si>
  <si>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</si>
  <si>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</si>
  <si>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</si>
  <si>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</si>
  <si>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</si>
  <si>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</si>
  <si>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</si>
  <si>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</si>
  <si>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</si>
  <si>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</si>
  <si>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</si>
  <si>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</si>
  <si>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</si>
  <si>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</si>
  <si>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</si>
  <si>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</si>
  <si>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</si>
  <si>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</si>
  <si>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</si>
  <si>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</si>
  <si>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</si>
  <si>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</si>
  <si>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</si>
  <si>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</si>
  <si>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</si>
  <si>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</si>
  <si>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</si>
  <si>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</si>
  <si>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</si>
  <si>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</si>
  <si>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</si>
  <si>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</si>
  <si>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</si>
  <si>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</si>
  <si>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</si>
  <si>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</si>
  <si>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</si>
  <si>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</si>
  <si>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</si>
  <si>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</si>
  <si>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</si>
  <si>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</si>
  <si>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</si>
  <si>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</si>
  <si>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</si>
  <si>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</si>
  <si>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</si>
  <si>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</si>
  <si>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</si>
  <si>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</si>
  <si>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</si>
  <si>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</si>
  <si>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</si>
  <si>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</si>
  <si>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</si>
  <si>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</si>
  <si>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</si>
  <si>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</si>
  <si>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</si>
  <si>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</si>
  <si>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</si>
  <si>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</si>
  <si>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</si>
  <si>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</si>
  <si>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</si>
  <si>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</si>
  <si>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</si>
  <si>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</si>
  <si>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</si>
  <si>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</si>
  <si>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</si>
  <si>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</si>
  <si>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</si>
  <si>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</si>
  <si>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</si>
  <si>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</si>
  <si>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</si>
  <si>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</si>
  <si>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</si>
  <si>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</si>
  <si>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</si>
  <si>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</si>
  <si>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</si>
  <si>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</si>
  <si>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</si>
  <si>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</si>
  <si>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</si>
  <si>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</si>
  <si>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</si>
  <si>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</si>
  <si>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</si>
  <si>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</si>
  <si>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</si>
  <si>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</si>
  <si>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</si>
  <si>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</si>
  <si>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</si>
  <si>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</si>
  <si>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</si>
  <si>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</si>
  <si>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</si>
  <si>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</si>
  <si>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</si>
  <si>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</si>
  <si>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</si>
  <si>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</si>
  <si>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</si>
  <si>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</si>
  <si>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</si>
  <si>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</si>
  <si>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</si>
  <si>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</si>
  <si>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</si>
  <si>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</si>
  <si>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</si>
  <si>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</si>
  <si>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</si>
  <si>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</si>
  <si>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</si>
  <si>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</si>
  <si>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</si>
  <si>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</si>
  <si>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</si>
  <si>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</si>
  <si>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</si>
  <si>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</si>
  <si>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</si>
  <si>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</si>
  <si>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</si>
  <si>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</si>
  <si>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</si>
  <si>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</si>
  <si>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</si>
  <si>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</si>
  <si>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</si>
  <si>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</si>
  <si>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</si>
  <si>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</si>
  <si>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</si>
  <si>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</si>
  <si>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</si>
  <si>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</si>
  <si>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</si>
  <si>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</si>
  <si>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</si>
  <si>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</si>
  <si>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</si>
  <si>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6 a) Estado Analítico del Ejercicio del Presupuesto de Egresos Detallado - LDF 
                       (Clasificación por Objeto del Gasto)</t>
  </si>
  <si>
    <t xml:space="preserve">Clasificación por Objeto del Gasto (Capítulo y Concepto)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</si>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</sst>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  <xf numFmtId="0" fontId="13" fillId="0" borderId="0"/>
  </cellStyleXfs>
  <cellXfs count="22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7" fillId="0" borderId="0" xfId="0" applyFont="1" applyAlignment="1">
      <alignment horizontal="justify" vertical="center" wrapText="1"/>
    </xf>
    <xf numFmtId="0" fontId="0" fillId="0" borderId="0" xfId="0"/>
    <xf numFmtId="0" fontId="0" fillId="0" borderId="12" xfId="0" applyBorder="1"/>
    <xf numFmtId="0" fontId="0" fillId="0" borderId="13" xfId="0" applyBorder="1"/>
    <xf numFmtId="0" fontId="3" fillId="0" borderId="13" xfId="0" applyFont="1" applyBorder="1"/>
    <xf numFmtId="0" fontId="0" fillId="0" borderId="0" xfId="0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3" xfId="0" applyFont="1" applyBorder="1" applyAlignment="1">
      <alignment vertical="center"/>
    </xf>
    <xf numFmtId="167" fontId="2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Border="1"/>
    <xf numFmtId="0" fontId="2" fillId="0" borderId="12" xfId="0" applyFont="1" applyBorder="1" applyAlignment="1">
      <alignment horizontal="left" vertical="center" indent="2"/>
    </xf>
    <xf numFmtId="0" fontId="2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168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3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167" fontId="2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 indent="3"/>
    </xf>
    <xf numFmtId="0" fontId="2" fillId="2" borderId="10" xfId="0" applyFont="1" applyFill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2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2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167" fontId="2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2" fillId="0" borderId="12" xfId="2" applyFont="1" applyFill="1" applyBorder="1"/>
    <xf numFmtId="167" fontId="2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2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1" fillId="0" borderId="12" xfId="2" applyFont="1" applyFill="1" applyBorder="1" applyProtection="1">
      <protection locked="0"/>
    </xf>
    <xf numFmtId="167" fontId="1" fillId="0" borderId="15" xfId="2" applyFont="1" applyFill="1" applyBorder="1" applyAlignment="1" applyProtection="1">
      <alignment vertical="center"/>
      <protection locked="0"/>
    </xf>
    <xf numFmtId="4" fontId="0" fillId="0" borderId="15" xfId="0" applyNumberFormat="1" applyFont="1" applyBorder="1" applyProtection="1"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left" indent="6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2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2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2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2" fillId="0" borderId="12" xfId="0" applyFont="1" applyBorder="1" applyAlignment="1">
      <alignment horizontal="left" indent="3"/>
    </xf>
    <xf numFmtId="0" fontId="2" fillId="2" borderId="11" xfId="0" applyFont="1" applyFill="1" applyBorder="1" applyAlignment="1">
      <alignment horizontal="center" vertical="center" wrapText="1"/>
    </xf>
    <xf numFmtId="167" fontId="2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2" fillId="3" borderId="12" xfId="0" applyFont="1" applyFill="1" applyBorder="1" applyAlignment="1">
      <alignment horizontal="left" indent="3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2" fillId="3" borderId="12" xfId="0" applyFont="1" applyFill="1" applyBorder="1" applyAlignment="1">
      <alignment horizontal="left" vertical="center" indent="3"/>
    </xf>
    <xf numFmtId="167" fontId="2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167" fontId="1" fillId="3" borderId="12" xfId="2" applyFont="1" applyFill="1" applyBorder="1" applyAlignment="1" applyProtection="1">
      <alignment vertical="center"/>
      <protection locked="0"/>
    </xf>
    <xf numFmtId="3" fontId="2" fillId="2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167" fontId="2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2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Border="1" applyAlignment="1" applyProtection="1">
      <alignment horizontal="left" vertical="center" indent="6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167" fontId="2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2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1" fillId="0" borderId="6" xfId="2" applyFont="1" applyFill="1" applyBorder="1" applyAlignment="1" applyProtection="1">
      <alignment vertical="center"/>
      <protection locked="0"/>
    </xf>
  </cellXfs>
  <cellStyles count="5">
    <cellStyle name="Millares" xfId="1" builtinId="3"/>
    <cellStyle name="Millares 2" xfId="2" xr:uid="{A953655D-83EB-4038-9A46-BD80D16BFE58}"/>
    <cellStyle name="Normal" xfId="0" builtinId="0"/>
    <cellStyle name="Normal 2" xfId="4" xr:uid="{042CA8F0-2F88-4E89-A6A3-0488CD5C7A44}"/>
    <cellStyle name="Normal 3" xfId="3" xr:uid="{9785B464-1F63-41D2-88BB-687AE6FE0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EE10-482D-47EA-B7FD-D2A020E08062}">
  <dimension ref="A1:F17283"/>
  <sheetViews>
    <sheetView zoomScaleNormal="100" workbookViewId="0">
      <selection activeCell="B15" sqref="B15:B16"/>
    </sheetView>
  </sheetViews>
  <sheetFormatPr baseColWidth="10" defaultColWidth="14.7109375" defaultRowHeight="15" zeroHeight="1" x14ac:dyDescent="0.25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6" t="s">
        <v>3</v>
      </c>
      <c r="B4" s="7"/>
      <c r="C4" s="7"/>
      <c r="D4" s="7"/>
      <c r="E4" s="7"/>
      <c r="F4" s="8"/>
    </row>
    <row r="5" spans="1:6" x14ac:dyDescent="0.25">
      <c r="A5" s="9" t="s">
        <v>4</v>
      </c>
      <c r="B5" s="10"/>
      <c r="C5" s="10"/>
      <c r="D5" s="10"/>
      <c r="E5" s="10"/>
      <c r="F5" s="11"/>
    </row>
    <row r="6" spans="1:6" x14ac:dyDescent="0.25">
      <c r="A6" s="12" t="s">
        <v>5</v>
      </c>
      <c r="B6" s="13">
        <v>2022</v>
      </c>
      <c r="C6" s="14">
        <v>2021</v>
      </c>
      <c r="D6" s="15" t="s">
        <v>6</v>
      </c>
      <c r="E6" s="13">
        <v>2022</v>
      </c>
      <c r="F6" s="14">
        <v>2021</v>
      </c>
    </row>
    <row r="7" spans="1:6" x14ac:dyDescent="0.25">
      <c r="A7" s="16" t="s">
        <v>7</v>
      </c>
      <c r="B7" s="17"/>
      <c r="C7" s="17"/>
      <c r="D7" s="18" t="s">
        <v>8</v>
      </c>
      <c r="E7" s="17"/>
      <c r="F7" s="17"/>
    </row>
    <row r="8" spans="1:6" x14ac:dyDescent="0.25">
      <c r="A8" s="16" t="s">
        <v>9</v>
      </c>
      <c r="B8" s="17"/>
      <c r="C8" s="17"/>
      <c r="D8" s="18" t="s">
        <v>10</v>
      </c>
      <c r="E8" s="17"/>
      <c r="F8" s="17"/>
    </row>
    <row r="9" spans="1:6" x14ac:dyDescent="0.25">
      <c r="A9" s="19" t="s">
        <v>11</v>
      </c>
      <c r="B9" s="20">
        <f>SUM(B10:B16)</f>
        <v>53170412.999999993</v>
      </c>
      <c r="C9" s="20">
        <f>SUM(C10:C16)</f>
        <v>9930339.1099999994</v>
      </c>
      <c r="D9" s="21" t="s">
        <v>12</v>
      </c>
      <c r="E9" s="20">
        <f>SUM(E10:E18)</f>
        <v>76531663.25</v>
      </c>
      <c r="F9" s="20">
        <f>SUM(F10:F18)</f>
        <v>71860304.439999998</v>
      </c>
    </row>
    <row r="10" spans="1:6" x14ac:dyDescent="0.25">
      <c r="A10" s="22" t="s">
        <v>13</v>
      </c>
      <c r="B10" s="20"/>
      <c r="C10" s="20"/>
      <c r="D10" s="23" t="s">
        <v>14</v>
      </c>
      <c r="E10" s="24">
        <v>14442656.27</v>
      </c>
      <c r="F10" s="24">
        <v>693628.4</v>
      </c>
    </row>
    <row r="11" spans="1:6" x14ac:dyDescent="0.25">
      <c r="A11" s="22" t="s">
        <v>15</v>
      </c>
      <c r="B11" s="24">
        <v>13129083</v>
      </c>
      <c r="C11" s="24">
        <v>3174738.83</v>
      </c>
      <c r="D11" s="23" t="s">
        <v>16</v>
      </c>
      <c r="E11" s="24">
        <v>3202965.86</v>
      </c>
      <c r="F11" s="24">
        <v>4116841.76</v>
      </c>
    </row>
    <row r="12" spans="1:6" x14ac:dyDescent="0.25">
      <c r="A12" s="22" t="s">
        <v>17</v>
      </c>
      <c r="B12" s="20"/>
      <c r="C12" s="20"/>
      <c r="D12" s="23" t="s">
        <v>18</v>
      </c>
      <c r="E12" s="24">
        <v>7845064.0099999998</v>
      </c>
      <c r="F12" s="24">
        <v>13022901.699999999</v>
      </c>
    </row>
    <row r="13" spans="1:6" x14ac:dyDescent="0.25">
      <c r="A13" s="22" t="s">
        <v>19</v>
      </c>
      <c r="B13" s="24">
        <v>27559761.879999999</v>
      </c>
      <c r="C13" s="24">
        <v>239642.27</v>
      </c>
      <c r="D13" s="23" t="s">
        <v>20</v>
      </c>
      <c r="E13" s="20"/>
      <c r="F13" s="20"/>
    </row>
    <row r="14" spans="1:6" x14ac:dyDescent="0.25">
      <c r="A14" s="22" t="s">
        <v>21</v>
      </c>
      <c r="B14" s="24">
        <v>12481568.119999999</v>
      </c>
      <c r="C14" s="24">
        <v>6515958.0099999998</v>
      </c>
      <c r="D14" s="23" t="s">
        <v>22</v>
      </c>
      <c r="E14" s="20"/>
      <c r="F14" s="20"/>
    </row>
    <row r="15" spans="1:6" x14ac:dyDescent="0.25">
      <c r="A15" s="22" t="s">
        <v>23</v>
      </c>
      <c r="B15" s="20"/>
      <c r="C15" s="20"/>
      <c r="D15" s="23" t="s">
        <v>24</v>
      </c>
      <c r="E15" s="20"/>
      <c r="F15" s="20"/>
    </row>
    <row r="16" spans="1:6" x14ac:dyDescent="0.25">
      <c r="A16" s="22" t="s">
        <v>25</v>
      </c>
      <c r="B16" s="20"/>
      <c r="C16" s="20"/>
      <c r="D16" s="23" t="s">
        <v>26</v>
      </c>
      <c r="E16" s="24">
        <v>10043869.050000001</v>
      </c>
      <c r="F16" s="24">
        <v>10099651.119999999</v>
      </c>
    </row>
    <row r="17" spans="1:6" x14ac:dyDescent="0.25">
      <c r="A17" s="19" t="s">
        <v>27</v>
      </c>
      <c r="B17" s="20">
        <f>SUM(B18:B24)</f>
        <v>36438646.190000005</v>
      </c>
      <c r="C17" s="20">
        <f>SUM(C18:C24)</f>
        <v>35775676.149999999</v>
      </c>
      <c r="D17" s="23" t="s">
        <v>28</v>
      </c>
      <c r="E17" s="20"/>
      <c r="F17" s="20"/>
    </row>
    <row r="18" spans="1:6" x14ac:dyDescent="0.25">
      <c r="A18" s="22" t="s">
        <v>29</v>
      </c>
      <c r="B18" s="20"/>
      <c r="C18" s="20"/>
      <c r="D18" s="23" t="s">
        <v>30</v>
      </c>
      <c r="E18" s="24">
        <v>40997108.060000002</v>
      </c>
      <c r="F18" s="24">
        <v>43927281.460000001</v>
      </c>
    </row>
    <row r="19" spans="1:6" x14ac:dyDescent="0.25">
      <c r="A19" s="22" t="s">
        <v>31</v>
      </c>
      <c r="B19" s="24">
        <v>48514.04</v>
      </c>
      <c r="C19" s="24">
        <v>25368.76</v>
      </c>
      <c r="D19" s="21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2" t="s">
        <v>33</v>
      </c>
      <c r="B20" s="24">
        <v>102077.95</v>
      </c>
      <c r="C20" s="24">
        <v>97877.93</v>
      </c>
      <c r="D20" s="23" t="s">
        <v>34</v>
      </c>
      <c r="E20" s="24">
        <v>0</v>
      </c>
      <c r="F20" s="24">
        <v>0</v>
      </c>
    </row>
    <row r="21" spans="1:6" x14ac:dyDescent="0.25">
      <c r="A21" s="22" t="s">
        <v>35</v>
      </c>
      <c r="B21" s="20"/>
      <c r="C21" s="20"/>
      <c r="D21" s="23" t="s">
        <v>36</v>
      </c>
      <c r="E21" s="24">
        <v>0</v>
      </c>
      <c r="F21" s="24">
        <v>0</v>
      </c>
    </row>
    <row r="22" spans="1:6" x14ac:dyDescent="0.25">
      <c r="A22" s="22" t="s">
        <v>37</v>
      </c>
      <c r="B22" s="20"/>
      <c r="C22" s="20"/>
      <c r="D22" s="23" t="s">
        <v>38</v>
      </c>
      <c r="E22" s="24">
        <v>0</v>
      </c>
      <c r="F22" s="24">
        <v>0</v>
      </c>
    </row>
    <row r="23" spans="1:6" x14ac:dyDescent="0.25">
      <c r="A23" s="22" t="s">
        <v>39</v>
      </c>
      <c r="B23" s="20"/>
      <c r="C23" s="20"/>
      <c r="D23" s="21" t="s">
        <v>40</v>
      </c>
      <c r="E23" s="20">
        <f>E24+E25</f>
        <v>-4124999.93</v>
      </c>
      <c r="F23" s="20">
        <f>F24+F25</f>
        <v>0.04</v>
      </c>
    </row>
    <row r="24" spans="1:6" x14ac:dyDescent="0.25">
      <c r="A24" s="22" t="s">
        <v>41</v>
      </c>
      <c r="B24" s="24">
        <v>36288054.200000003</v>
      </c>
      <c r="C24" s="24">
        <v>35652429.460000001</v>
      </c>
      <c r="D24" s="23" t="s">
        <v>42</v>
      </c>
      <c r="E24" s="24">
        <v>-4124999.93</v>
      </c>
      <c r="F24" s="24">
        <v>0.04</v>
      </c>
    </row>
    <row r="25" spans="1:6" x14ac:dyDescent="0.25">
      <c r="A25" s="19" t="s">
        <v>43</v>
      </c>
      <c r="B25" s="20">
        <f>SUM(B26:B30)</f>
        <v>6683477.6199999992</v>
      </c>
      <c r="C25" s="20">
        <f>SUM(C26:C30)</f>
        <v>6893975.0599999996</v>
      </c>
      <c r="D25" s="23" t="s">
        <v>44</v>
      </c>
      <c r="E25" s="24">
        <v>0</v>
      </c>
      <c r="F25" s="24">
        <v>0</v>
      </c>
    </row>
    <row r="26" spans="1:6" x14ac:dyDescent="0.25">
      <c r="A26" s="22" t="s">
        <v>45</v>
      </c>
      <c r="B26" s="24">
        <v>1754382.44</v>
      </c>
      <c r="C26" s="24">
        <v>532609.13</v>
      </c>
      <c r="D26" s="21" t="s">
        <v>46</v>
      </c>
      <c r="E26" s="24">
        <v>0</v>
      </c>
      <c r="F26" s="24">
        <v>0</v>
      </c>
    </row>
    <row r="27" spans="1:6" x14ac:dyDescent="0.25">
      <c r="A27" s="22" t="s">
        <v>47</v>
      </c>
      <c r="B27" s="20"/>
      <c r="C27" s="20"/>
      <c r="D27" s="21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2" t="s">
        <v>49</v>
      </c>
      <c r="B28" s="20"/>
      <c r="C28" s="20"/>
      <c r="D28" s="23" t="s">
        <v>50</v>
      </c>
      <c r="E28" s="24">
        <v>0</v>
      </c>
      <c r="F28" s="24">
        <v>0</v>
      </c>
    </row>
    <row r="29" spans="1:6" x14ac:dyDescent="0.25">
      <c r="A29" s="22" t="s">
        <v>51</v>
      </c>
      <c r="B29" s="24">
        <v>4929095.18</v>
      </c>
      <c r="C29" s="24">
        <v>6361365.9299999997</v>
      </c>
      <c r="D29" s="23" t="s">
        <v>52</v>
      </c>
      <c r="E29" s="24">
        <v>0</v>
      </c>
      <c r="F29" s="24">
        <v>0</v>
      </c>
    </row>
    <row r="30" spans="1:6" x14ac:dyDescent="0.25">
      <c r="A30" s="22" t="s">
        <v>53</v>
      </c>
      <c r="B30" s="20"/>
      <c r="C30" s="20"/>
      <c r="D30" s="23" t="s">
        <v>54</v>
      </c>
      <c r="E30" s="24">
        <v>0</v>
      </c>
      <c r="F30" s="24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21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2" t="s">
        <v>57</v>
      </c>
      <c r="B32" s="24">
        <v>0</v>
      </c>
      <c r="C32" s="24">
        <v>0</v>
      </c>
      <c r="D32" s="23" t="s">
        <v>58</v>
      </c>
      <c r="E32" s="20"/>
      <c r="F32" s="20"/>
    </row>
    <row r="33" spans="1:6" x14ac:dyDescent="0.25">
      <c r="A33" s="22" t="s">
        <v>59</v>
      </c>
      <c r="B33" s="20"/>
      <c r="C33" s="20"/>
      <c r="D33" s="23" t="s">
        <v>60</v>
      </c>
      <c r="E33" s="20"/>
      <c r="F33" s="20"/>
    </row>
    <row r="34" spans="1:6" x14ac:dyDescent="0.25">
      <c r="A34" s="22" t="s">
        <v>61</v>
      </c>
      <c r="B34" s="20"/>
      <c r="C34" s="20"/>
      <c r="D34" s="23" t="s">
        <v>62</v>
      </c>
      <c r="E34" s="20"/>
      <c r="F34" s="20"/>
    </row>
    <row r="35" spans="1:6" x14ac:dyDescent="0.25">
      <c r="A35" s="22" t="s">
        <v>63</v>
      </c>
      <c r="B35" s="20"/>
      <c r="C35" s="20"/>
      <c r="D35" s="23" t="s">
        <v>64</v>
      </c>
      <c r="E35" s="20"/>
      <c r="F35" s="20"/>
    </row>
    <row r="36" spans="1:6" x14ac:dyDescent="0.25">
      <c r="A36" s="22" t="s">
        <v>65</v>
      </c>
      <c r="B36" s="20"/>
      <c r="C36" s="20"/>
      <c r="D36" s="23" t="s">
        <v>66</v>
      </c>
      <c r="E36" s="20"/>
      <c r="F36" s="20"/>
    </row>
    <row r="37" spans="1:6" x14ac:dyDescent="0.25">
      <c r="A37" s="19" t="s">
        <v>67</v>
      </c>
      <c r="B37" s="24">
        <v>0</v>
      </c>
      <c r="C37" s="24">
        <v>0</v>
      </c>
      <c r="D37" s="23" t="s">
        <v>68</v>
      </c>
      <c r="E37" s="20"/>
      <c r="F37" s="20"/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21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2" t="s">
        <v>71</v>
      </c>
      <c r="B39" s="24">
        <v>0</v>
      </c>
      <c r="C39" s="24">
        <v>0</v>
      </c>
      <c r="D39" s="23" t="s">
        <v>72</v>
      </c>
      <c r="E39" s="24">
        <v>0</v>
      </c>
      <c r="F39" s="24">
        <v>0</v>
      </c>
    </row>
    <row r="40" spans="1:6" x14ac:dyDescent="0.25">
      <c r="A40" s="22" t="s">
        <v>73</v>
      </c>
      <c r="B40" s="24">
        <v>0</v>
      </c>
      <c r="C40" s="24">
        <v>0</v>
      </c>
      <c r="D40" s="23" t="s">
        <v>74</v>
      </c>
      <c r="E40" s="24">
        <v>0</v>
      </c>
      <c r="F40" s="24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3" t="s">
        <v>76</v>
      </c>
      <c r="E41" s="24">
        <v>0</v>
      </c>
      <c r="F41" s="24">
        <v>0</v>
      </c>
    </row>
    <row r="42" spans="1:6" x14ac:dyDescent="0.25">
      <c r="A42" s="22" t="s">
        <v>77</v>
      </c>
      <c r="B42" s="20"/>
      <c r="C42" s="20"/>
      <c r="D42" s="21" t="s">
        <v>78</v>
      </c>
      <c r="E42" s="20">
        <f>SUM(E43:E45)</f>
        <v>0</v>
      </c>
      <c r="F42" s="20">
        <f>SUM(F43:F45)</f>
        <v>0</v>
      </c>
    </row>
    <row r="43" spans="1:6" x14ac:dyDescent="0.25">
      <c r="A43" s="22" t="s">
        <v>79</v>
      </c>
      <c r="B43" s="20"/>
      <c r="C43" s="20"/>
      <c r="D43" s="23" t="s">
        <v>80</v>
      </c>
      <c r="E43" s="24">
        <v>0</v>
      </c>
      <c r="F43" s="24">
        <v>0</v>
      </c>
    </row>
    <row r="44" spans="1:6" x14ac:dyDescent="0.25">
      <c r="A44" s="22" t="s">
        <v>81</v>
      </c>
      <c r="B44" s="20"/>
      <c r="C44" s="20"/>
      <c r="D44" s="23" t="s">
        <v>82</v>
      </c>
      <c r="E44" s="24">
        <v>0</v>
      </c>
      <c r="F44" s="24">
        <v>0</v>
      </c>
    </row>
    <row r="45" spans="1:6" x14ac:dyDescent="0.25">
      <c r="A45" s="22" t="s">
        <v>83</v>
      </c>
      <c r="B45" s="20"/>
      <c r="C45" s="20"/>
      <c r="D45" s="23" t="s">
        <v>84</v>
      </c>
      <c r="E45" s="24">
        <v>0</v>
      </c>
      <c r="F45" s="24">
        <v>0</v>
      </c>
    </row>
    <row r="46" spans="1:6" x14ac:dyDescent="0.25">
      <c r="A46" s="17"/>
      <c r="B46" s="25"/>
      <c r="C46" s="25"/>
      <c r="D46" s="26"/>
      <c r="E46" s="25"/>
      <c r="F46" s="25"/>
    </row>
    <row r="47" spans="1:6" x14ac:dyDescent="0.25">
      <c r="A47" s="27" t="s">
        <v>85</v>
      </c>
      <c r="B47" s="28">
        <f>B9+B17+B25+B31+B37+B38+B41</f>
        <v>96292536.810000002</v>
      </c>
      <c r="C47" s="28">
        <f>C9+C17+C25+C31+C37+C38+C41</f>
        <v>52599990.32</v>
      </c>
      <c r="D47" s="29" t="s">
        <v>86</v>
      </c>
      <c r="E47" s="28">
        <f>E9+E19+E23+E26+E27+E31+E38+E42</f>
        <v>72406663.319999993</v>
      </c>
      <c r="F47" s="28">
        <f>F9+F19+F23+F26+F27+F31+F38+F42</f>
        <v>71860304.480000004</v>
      </c>
    </row>
    <row r="48" spans="1:6" x14ac:dyDescent="0.25">
      <c r="A48" s="17"/>
      <c r="B48" s="25"/>
      <c r="C48" s="25"/>
      <c r="D48" s="26"/>
      <c r="E48" s="25"/>
      <c r="F48" s="25"/>
    </row>
    <row r="49" spans="1:6" x14ac:dyDescent="0.25">
      <c r="A49" s="16" t="s">
        <v>87</v>
      </c>
      <c r="B49" s="25"/>
      <c r="C49" s="25"/>
      <c r="D49" s="29" t="s">
        <v>88</v>
      </c>
      <c r="E49" s="25"/>
      <c r="F49" s="25"/>
    </row>
    <row r="50" spans="1:6" x14ac:dyDescent="0.25">
      <c r="A50" s="19" t="s">
        <v>89</v>
      </c>
      <c r="B50" s="24">
        <v>0</v>
      </c>
      <c r="C50" s="24">
        <v>0</v>
      </c>
      <c r="D50" s="21" t="s">
        <v>90</v>
      </c>
      <c r="E50" s="24">
        <v>0</v>
      </c>
      <c r="F50" s="24">
        <v>0</v>
      </c>
    </row>
    <row r="51" spans="1:6" x14ac:dyDescent="0.25">
      <c r="A51" s="19" t="s">
        <v>91</v>
      </c>
      <c r="B51" s="24">
        <v>0</v>
      </c>
      <c r="C51" s="24">
        <v>0</v>
      </c>
      <c r="D51" s="21" t="s">
        <v>92</v>
      </c>
      <c r="E51" s="24">
        <v>0</v>
      </c>
      <c r="F51" s="24">
        <v>0</v>
      </c>
    </row>
    <row r="52" spans="1:6" x14ac:dyDescent="0.25">
      <c r="A52" s="19" t="s">
        <v>93</v>
      </c>
      <c r="B52" s="24">
        <v>571715836.76999998</v>
      </c>
      <c r="C52" s="24">
        <v>549828176.97000003</v>
      </c>
      <c r="D52" s="21" t="s">
        <v>94</v>
      </c>
      <c r="E52" s="24">
        <v>5500000</v>
      </c>
      <c r="F52" s="24">
        <v>5500000</v>
      </c>
    </row>
    <row r="53" spans="1:6" x14ac:dyDescent="0.25">
      <c r="A53" s="19" t="s">
        <v>95</v>
      </c>
      <c r="B53" s="24">
        <v>20213840.289999999</v>
      </c>
      <c r="C53" s="24">
        <v>19242557.710000001</v>
      </c>
      <c r="D53" s="21" t="s">
        <v>96</v>
      </c>
      <c r="E53" s="24">
        <v>0</v>
      </c>
      <c r="F53" s="24">
        <v>0</v>
      </c>
    </row>
    <row r="54" spans="1:6" x14ac:dyDescent="0.25">
      <c r="A54" s="19" t="s">
        <v>97</v>
      </c>
      <c r="B54" s="24">
        <v>708356.03</v>
      </c>
      <c r="C54" s="24">
        <v>708356.03</v>
      </c>
      <c r="D54" s="21" t="s">
        <v>98</v>
      </c>
      <c r="E54" s="24">
        <v>0</v>
      </c>
      <c r="F54" s="24">
        <v>0</v>
      </c>
    </row>
    <row r="55" spans="1:6" x14ac:dyDescent="0.25">
      <c r="A55" s="19" t="s">
        <v>99</v>
      </c>
      <c r="B55" s="24">
        <v>-15651037.66</v>
      </c>
      <c r="C55" s="24">
        <v>-15651037.66</v>
      </c>
      <c r="D55" s="30" t="s">
        <v>100</v>
      </c>
      <c r="E55" s="24">
        <v>0</v>
      </c>
      <c r="F55" s="24">
        <v>0</v>
      </c>
    </row>
    <row r="56" spans="1:6" x14ac:dyDescent="0.25">
      <c r="A56" s="19" t="s">
        <v>101</v>
      </c>
      <c r="B56" s="24">
        <v>273087.21999999997</v>
      </c>
      <c r="C56" s="24">
        <v>273087.21999999997</v>
      </c>
      <c r="D56" s="26"/>
      <c r="E56" s="25"/>
      <c r="F56" s="25"/>
    </row>
    <row r="57" spans="1:6" x14ac:dyDescent="0.25">
      <c r="A57" s="19" t="s">
        <v>102</v>
      </c>
      <c r="B57" s="24">
        <v>0</v>
      </c>
      <c r="C57" s="24">
        <v>0</v>
      </c>
      <c r="D57" s="29" t="s">
        <v>103</v>
      </c>
      <c r="E57" s="28">
        <f>SUM(E50:E55)</f>
        <v>5500000</v>
      </c>
      <c r="F57" s="28">
        <f>SUM(F50:F55)</f>
        <v>5500000</v>
      </c>
    </row>
    <row r="58" spans="1:6" x14ac:dyDescent="0.25">
      <c r="A58" s="19" t="s">
        <v>104</v>
      </c>
      <c r="B58" s="24">
        <v>0</v>
      </c>
      <c r="C58" s="24">
        <v>0</v>
      </c>
      <c r="D58" s="26"/>
      <c r="E58" s="25"/>
      <c r="F58" s="25"/>
    </row>
    <row r="59" spans="1:6" x14ac:dyDescent="0.25">
      <c r="A59" s="17"/>
      <c r="B59" s="25"/>
      <c r="C59" s="25"/>
      <c r="D59" s="29" t="s">
        <v>105</v>
      </c>
      <c r="E59" s="28">
        <f>E47+E57</f>
        <v>77906663.319999993</v>
      </c>
      <c r="F59" s="28">
        <f>F47+F57</f>
        <v>77360304.480000004</v>
      </c>
    </row>
    <row r="60" spans="1:6" x14ac:dyDescent="0.25">
      <c r="A60" s="27" t="s">
        <v>106</v>
      </c>
      <c r="B60" s="28">
        <f>SUM(B50:B58)</f>
        <v>577260082.64999998</v>
      </c>
      <c r="C60" s="28">
        <f>SUM(C50:C58)</f>
        <v>554401140.2700001</v>
      </c>
      <c r="D60" s="26"/>
      <c r="E60" s="25"/>
      <c r="F60" s="25"/>
    </row>
    <row r="61" spans="1:6" x14ac:dyDescent="0.25">
      <c r="A61" s="17"/>
      <c r="B61" s="25"/>
      <c r="C61" s="25"/>
      <c r="D61" s="31" t="s">
        <v>107</v>
      </c>
      <c r="E61" s="25"/>
      <c r="F61" s="25"/>
    </row>
    <row r="62" spans="1:6" x14ac:dyDescent="0.25">
      <c r="A62" s="27" t="s">
        <v>108</v>
      </c>
      <c r="B62" s="28">
        <f>SUM(B47+B60)</f>
        <v>673552619.46000004</v>
      </c>
      <c r="C62" s="28">
        <f>SUM(C47+C60)</f>
        <v>607001130.59000015</v>
      </c>
      <c r="D62" s="26"/>
      <c r="E62" s="25"/>
      <c r="F62" s="25"/>
    </row>
    <row r="63" spans="1:6" x14ac:dyDescent="0.25">
      <c r="A63" s="17"/>
      <c r="B63" s="32"/>
      <c r="C63" s="32"/>
      <c r="D63" s="33" t="s">
        <v>109</v>
      </c>
      <c r="E63" s="20">
        <f>SUM(E64:E66)</f>
        <v>4.12</v>
      </c>
      <c r="F63" s="20">
        <f>SUM(F64:F66)</f>
        <v>0.12</v>
      </c>
    </row>
    <row r="64" spans="1:6" x14ac:dyDescent="0.25">
      <c r="A64" s="17"/>
      <c r="B64" s="32"/>
      <c r="C64" s="32"/>
      <c r="D64" s="21" t="s">
        <v>110</v>
      </c>
      <c r="E64" s="24">
        <v>4.12</v>
      </c>
      <c r="F64" s="24">
        <v>0.12</v>
      </c>
    </row>
    <row r="65" spans="1:6" x14ac:dyDescent="0.25">
      <c r="A65" s="17"/>
      <c r="B65" s="32"/>
      <c r="C65" s="32"/>
      <c r="D65" s="30" t="s">
        <v>111</v>
      </c>
      <c r="E65" s="24">
        <v>0</v>
      </c>
      <c r="F65" s="24">
        <v>0</v>
      </c>
    </row>
    <row r="66" spans="1:6" x14ac:dyDescent="0.25">
      <c r="A66" s="17"/>
      <c r="B66" s="32"/>
      <c r="C66" s="32"/>
      <c r="D66" s="21" t="s">
        <v>112</v>
      </c>
      <c r="E66" s="24">
        <v>0</v>
      </c>
      <c r="F66" s="24">
        <v>0</v>
      </c>
    </row>
    <row r="67" spans="1:6" x14ac:dyDescent="0.25">
      <c r="A67" s="17"/>
      <c r="B67" s="32"/>
      <c r="C67" s="32"/>
      <c r="D67" s="26"/>
      <c r="E67" s="25"/>
      <c r="F67" s="25"/>
    </row>
    <row r="68" spans="1:6" x14ac:dyDescent="0.25">
      <c r="A68" s="17"/>
      <c r="B68" s="32"/>
      <c r="C68" s="32"/>
      <c r="D68" s="33" t="s">
        <v>113</v>
      </c>
      <c r="E68" s="20">
        <f>SUM(E69:E73)</f>
        <v>596198180.82000005</v>
      </c>
      <c r="F68" s="20">
        <f>SUM(F69:F73)</f>
        <v>529640825.92999995</v>
      </c>
    </row>
    <row r="69" spans="1:6" x14ac:dyDescent="0.25">
      <c r="A69" s="34"/>
      <c r="B69" s="32"/>
      <c r="C69" s="32"/>
      <c r="D69" s="21" t="s">
        <v>114</v>
      </c>
      <c r="E69" s="24">
        <v>73211517.719999999</v>
      </c>
      <c r="F69" s="24">
        <v>101827184.59</v>
      </c>
    </row>
    <row r="70" spans="1:6" x14ac:dyDescent="0.25">
      <c r="A70" s="34"/>
      <c r="B70" s="32"/>
      <c r="C70" s="32"/>
      <c r="D70" s="21" t="s">
        <v>115</v>
      </c>
      <c r="E70" s="24">
        <v>522986663.10000002</v>
      </c>
      <c r="F70" s="24">
        <v>427813641.33999997</v>
      </c>
    </row>
    <row r="71" spans="1:6" x14ac:dyDescent="0.25">
      <c r="A71" s="34"/>
      <c r="B71" s="32"/>
      <c r="C71" s="32"/>
      <c r="D71" s="21" t="s">
        <v>116</v>
      </c>
      <c r="E71" s="24">
        <v>0</v>
      </c>
      <c r="F71" s="24">
        <v>0</v>
      </c>
    </row>
    <row r="72" spans="1:6" x14ac:dyDescent="0.25">
      <c r="A72" s="34"/>
      <c r="B72" s="32"/>
      <c r="C72" s="32"/>
      <c r="D72" s="21" t="s">
        <v>117</v>
      </c>
      <c r="E72" s="24">
        <v>0</v>
      </c>
      <c r="F72" s="24">
        <v>0</v>
      </c>
    </row>
    <row r="73" spans="1:6" x14ac:dyDescent="0.25">
      <c r="A73" s="34"/>
      <c r="B73" s="32"/>
      <c r="C73" s="32"/>
      <c r="D73" s="21" t="s">
        <v>118</v>
      </c>
      <c r="E73" s="24">
        <v>0</v>
      </c>
      <c r="F73" s="24">
        <v>0</v>
      </c>
    </row>
    <row r="74" spans="1:6" x14ac:dyDescent="0.25">
      <c r="A74" s="34"/>
      <c r="B74" s="32"/>
      <c r="C74" s="32"/>
      <c r="D74" s="26"/>
      <c r="E74" s="25"/>
      <c r="F74" s="25"/>
    </row>
    <row r="75" spans="1:6" x14ac:dyDescent="0.25">
      <c r="A75" s="34"/>
      <c r="B75" s="32"/>
      <c r="C75" s="32"/>
      <c r="D75" s="33" t="s">
        <v>119</v>
      </c>
      <c r="E75" s="20">
        <f>E76+E77</f>
        <v>0</v>
      </c>
      <c r="F75" s="20">
        <f>F76+F77</f>
        <v>0</v>
      </c>
    </row>
    <row r="76" spans="1:6" x14ac:dyDescent="0.25">
      <c r="A76" s="34"/>
      <c r="B76" s="32"/>
      <c r="C76" s="32"/>
      <c r="D76" s="21" t="s">
        <v>120</v>
      </c>
      <c r="E76" s="24">
        <v>0</v>
      </c>
      <c r="F76" s="24">
        <v>0</v>
      </c>
    </row>
    <row r="77" spans="1:6" x14ac:dyDescent="0.25">
      <c r="A77" s="34"/>
      <c r="B77" s="32"/>
      <c r="C77" s="32"/>
      <c r="D77" s="21" t="s">
        <v>121</v>
      </c>
      <c r="E77" s="24">
        <v>0</v>
      </c>
      <c r="F77" s="24">
        <v>0</v>
      </c>
    </row>
    <row r="78" spans="1:6" x14ac:dyDescent="0.25">
      <c r="A78" s="34"/>
      <c r="B78" s="32"/>
      <c r="C78" s="32"/>
      <c r="D78" s="26"/>
      <c r="E78" s="25"/>
      <c r="F78" s="25"/>
    </row>
    <row r="79" spans="1:6" x14ac:dyDescent="0.25">
      <c r="A79" s="34"/>
      <c r="B79" s="32"/>
      <c r="C79" s="32"/>
      <c r="D79" s="29" t="s">
        <v>122</v>
      </c>
      <c r="E79" s="28">
        <f>E63+E68+E75</f>
        <v>596198184.94000006</v>
      </c>
      <c r="F79" s="28">
        <f>F63+F68+F75</f>
        <v>529640826.04999995</v>
      </c>
    </row>
    <row r="80" spans="1:6" x14ac:dyDescent="0.25">
      <c r="A80" s="34"/>
      <c r="B80" s="32"/>
      <c r="C80" s="32"/>
      <c r="D80" s="26"/>
      <c r="E80" s="25"/>
      <c r="F80" s="25"/>
    </row>
    <row r="81" spans="1:6" x14ac:dyDescent="0.25">
      <c r="A81" s="34"/>
      <c r="B81" s="32"/>
      <c r="C81" s="32"/>
      <c r="D81" s="29" t="s">
        <v>123</v>
      </c>
      <c r="E81" s="28">
        <f>E59+E79</f>
        <v>674104848.25999999</v>
      </c>
      <c r="F81" s="28">
        <f>F59+F79</f>
        <v>607001130.52999997</v>
      </c>
    </row>
    <row r="82" spans="1:6" x14ac:dyDescent="0.25">
      <c r="A82" s="35"/>
      <c r="B82" s="36"/>
      <c r="C82" s="36"/>
      <c r="D82" s="37"/>
      <c r="E82" s="37"/>
      <c r="F82" s="37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298E86A5-B12F-4AED-AD50-D34D73843D94}"/>
    <dataValidation allowBlank="1" showInputMessage="1" showErrorMessage="1" prompt="31 de diciembre de 20XN-1 (e)" sqref="C6 F6" xr:uid="{425F821F-5713-4296-8B1E-AC6F7C0643DA}"/>
    <dataValidation type="decimal" allowBlank="1" showInputMessage="1" showErrorMessage="1" sqref="E42:F42 E78:F81 E47:F47 B17:C17 B25:C25 B31:C31 B38:C38 B41:C41 B59:C62 B9:C9 E9:F9 E19:F19 E23:F23 E27:F27 E31:F31 E38:F38 E56:F63 E67:F68 E74:F75 B46:C49" xr:uid="{F5062377-9AD6-421E-B1BD-7B2CD05CCC5A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E62C-FB2D-4ABF-9836-9DF8979363E6}">
  <dimension ref="A1:H45"/>
  <sheetViews>
    <sheetView workbookViewId="0">
      <selection activeCell="J15" sqref="J15"/>
    </sheetView>
  </sheetViews>
  <sheetFormatPr baseColWidth="10" defaultRowHeight="15" x14ac:dyDescent="0.25"/>
  <cols>
    <col min="1" max="1" width="56.85546875" bestFit="1" customWidth="1"/>
    <col min="2" max="4" width="13.140625" bestFit="1" customWidth="1"/>
    <col min="6" max="6" width="14.140625" bestFit="1" customWidth="1"/>
    <col min="8" max="8" width="11.28515625" bestFit="1" customWidth="1"/>
  </cols>
  <sheetData>
    <row r="1" spans="1:8" ht="26.25" x14ac:dyDescent="0.25">
      <c r="A1" s="66" t="s">
        <v>124</v>
      </c>
      <c r="B1" s="66"/>
      <c r="C1" s="66"/>
      <c r="D1" s="66"/>
      <c r="E1" s="66"/>
      <c r="F1" s="66"/>
      <c r="G1" s="66"/>
      <c r="H1" s="66"/>
    </row>
    <row r="2" spans="1:8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8" x14ac:dyDescent="0.25">
      <c r="A3" s="6" t="s">
        <v>125</v>
      </c>
      <c r="B3" s="7"/>
      <c r="C3" s="7"/>
      <c r="D3" s="7"/>
      <c r="E3" s="7"/>
      <c r="F3" s="7"/>
      <c r="G3" s="7"/>
      <c r="H3" s="8"/>
    </row>
    <row r="4" spans="1:8" x14ac:dyDescent="0.25">
      <c r="A4" s="6" t="s">
        <v>126</v>
      </c>
      <c r="B4" s="7"/>
      <c r="C4" s="7"/>
      <c r="D4" s="7"/>
      <c r="E4" s="7"/>
      <c r="F4" s="7"/>
      <c r="G4" s="7"/>
      <c r="H4" s="8"/>
    </row>
    <row r="5" spans="1:8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8" ht="105" x14ac:dyDescent="0.25">
      <c r="A6" s="51" t="s">
        <v>127</v>
      </c>
      <c r="B6" s="52" t="s">
        <v>128</v>
      </c>
      <c r="C6" s="51" t="s">
        <v>129</v>
      </c>
      <c r="D6" s="51" t="s">
        <v>130</v>
      </c>
      <c r="E6" s="51" t="s">
        <v>131</v>
      </c>
      <c r="F6" s="51" t="s">
        <v>132</v>
      </c>
      <c r="G6" s="51" t="s">
        <v>133</v>
      </c>
      <c r="H6" s="45" t="s">
        <v>134</v>
      </c>
    </row>
    <row r="7" spans="1:8" x14ac:dyDescent="0.25">
      <c r="A7" s="41"/>
      <c r="B7" s="41"/>
      <c r="C7" s="41"/>
      <c r="D7" s="41"/>
      <c r="E7" s="41"/>
      <c r="F7" s="41"/>
      <c r="G7" s="41"/>
      <c r="H7" s="41"/>
    </row>
    <row r="8" spans="1:8" x14ac:dyDescent="0.25">
      <c r="A8" s="53" t="s">
        <v>135</v>
      </c>
      <c r="B8" s="58">
        <v>5500000</v>
      </c>
      <c r="C8" s="58">
        <v>5500000</v>
      </c>
      <c r="D8" s="58">
        <v>-4124999.97</v>
      </c>
      <c r="E8" s="58">
        <v>0</v>
      </c>
      <c r="F8" s="58">
        <v>15124999.970000001</v>
      </c>
      <c r="G8" s="58">
        <v>-152331.66</v>
      </c>
      <c r="H8" s="58">
        <v>0</v>
      </c>
    </row>
    <row r="9" spans="1:8" x14ac:dyDescent="0.25">
      <c r="A9" s="54" t="s">
        <v>136</v>
      </c>
      <c r="B9" s="59">
        <v>0</v>
      </c>
      <c r="C9" s="59">
        <v>0</v>
      </c>
      <c r="D9" s="59">
        <v>-4124999.97</v>
      </c>
      <c r="E9" s="59">
        <v>0</v>
      </c>
      <c r="F9" s="59">
        <v>4124999.97</v>
      </c>
      <c r="G9" s="59">
        <v>-152331.66</v>
      </c>
      <c r="H9" s="59">
        <v>0</v>
      </c>
    </row>
    <row r="10" spans="1:8" x14ac:dyDescent="0.25">
      <c r="A10" s="55" t="s">
        <v>137</v>
      </c>
      <c r="B10" s="59"/>
      <c r="C10" s="59"/>
      <c r="D10" s="65">
        <v>-4124999.97</v>
      </c>
      <c r="E10" s="59"/>
      <c r="F10" s="65">
        <v>0</v>
      </c>
      <c r="G10" s="65">
        <v>-152331.66</v>
      </c>
      <c r="H10" s="59"/>
    </row>
    <row r="11" spans="1:8" x14ac:dyDescent="0.25">
      <c r="A11" s="55" t="s">
        <v>138</v>
      </c>
      <c r="B11" s="59"/>
      <c r="C11" s="59"/>
      <c r="D11" s="59"/>
      <c r="E11" s="59"/>
      <c r="F11" s="59">
        <v>0</v>
      </c>
      <c r="G11" s="59"/>
      <c r="H11" s="59"/>
    </row>
    <row r="12" spans="1:8" x14ac:dyDescent="0.25">
      <c r="A12" s="55" t="s">
        <v>139</v>
      </c>
      <c r="B12" s="59"/>
      <c r="C12" s="59"/>
      <c r="D12" s="59"/>
      <c r="E12" s="59"/>
      <c r="F12" s="59">
        <v>0</v>
      </c>
      <c r="G12" s="59"/>
      <c r="H12" s="59"/>
    </row>
    <row r="13" spans="1:8" x14ac:dyDescent="0.25">
      <c r="A13" s="54" t="s">
        <v>140</v>
      </c>
      <c r="B13" s="59">
        <v>5500000</v>
      </c>
      <c r="C13" s="59">
        <v>5500000</v>
      </c>
      <c r="D13" s="59">
        <v>0</v>
      </c>
      <c r="E13" s="59">
        <v>0</v>
      </c>
      <c r="F13" s="59">
        <v>11000000</v>
      </c>
      <c r="G13" s="59">
        <v>0</v>
      </c>
      <c r="H13" s="59">
        <v>0</v>
      </c>
    </row>
    <row r="14" spans="1:8" x14ac:dyDescent="0.25">
      <c r="A14" s="55" t="s">
        <v>141</v>
      </c>
      <c r="B14" s="65">
        <v>5500000</v>
      </c>
      <c r="C14" s="65">
        <v>5500000</v>
      </c>
      <c r="D14" s="59"/>
      <c r="E14" s="59"/>
      <c r="F14" s="59">
        <v>11000000</v>
      </c>
      <c r="G14" s="59"/>
      <c r="H14" s="59"/>
    </row>
    <row r="15" spans="1:8" x14ac:dyDescent="0.25">
      <c r="A15" s="55" t="s">
        <v>142</v>
      </c>
      <c r="B15" s="65">
        <v>0</v>
      </c>
      <c r="C15" s="65">
        <v>0</v>
      </c>
      <c r="D15" s="59"/>
      <c r="E15" s="59"/>
      <c r="F15" s="59">
        <v>0</v>
      </c>
      <c r="G15" s="59"/>
      <c r="H15" s="59"/>
    </row>
    <row r="16" spans="1:8" x14ac:dyDescent="0.25">
      <c r="A16" s="55" t="s">
        <v>143</v>
      </c>
      <c r="B16" s="65">
        <v>0</v>
      </c>
      <c r="C16" s="65">
        <v>0</v>
      </c>
      <c r="D16" s="59"/>
      <c r="E16" s="59"/>
      <c r="F16" s="59">
        <v>0</v>
      </c>
      <c r="G16" s="59"/>
      <c r="H16" s="59"/>
    </row>
    <row r="17" spans="1:8" x14ac:dyDescent="0.25">
      <c r="A17" s="46"/>
      <c r="B17" s="60"/>
      <c r="C17" s="60"/>
      <c r="D17" s="60"/>
      <c r="E17" s="60"/>
      <c r="F17" s="60"/>
      <c r="G17" s="60"/>
      <c r="H17" s="60"/>
    </row>
    <row r="18" spans="1:8" x14ac:dyDescent="0.25">
      <c r="A18" s="53" t="s">
        <v>144</v>
      </c>
      <c r="B18" s="58"/>
      <c r="C18" s="61"/>
      <c r="D18" s="61"/>
      <c r="E18" s="61"/>
      <c r="F18" s="58">
        <v>0</v>
      </c>
      <c r="G18" s="61"/>
      <c r="H18" s="61"/>
    </row>
    <row r="19" spans="1:8" x14ac:dyDescent="0.25">
      <c r="A19" s="46"/>
      <c r="B19" s="62"/>
      <c r="C19" s="62"/>
      <c r="D19" s="62"/>
      <c r="E19" s="62"/>
      <c r="F19" s="62"/>
      <c r="G19" s="62"/>
      <c r="H19" s="62"/>
    </row>
    <row r="20" spans="1:8" x14ac:dyDescent="0.25">
      <c r="A20" s="53" t="s">
        <v>145</v>
      </c>
      <c r="B20" s="58">
        <v>5500000</v>
      </c>
      <c r="C20" s="58">
        <v>5500000</v>
      </c>
      <c r="D20" s="58">
        <v>-4124999.97</v>
      </c>
      <c r="E20" s="58">
        <v>0</v>
      </c>
      <c r="F20" s="58">
        <v>15124999.970000001</v>
      </c>
      <c r="G20" s="58">
        <v>-152331.66</v>
      </c>
      <c r="H20" s="58">
        <v>0</v>
      </c>
    </row>
    <row r="21" spans="1:8" x14ac:dyDescent="0.25">
      <c r="A21" s="46"/>
      <c r="B21" s="63"/>
      <c r="C21" s="63"/>
      <c r="D21" s="63"/>
      <c r="E21" s="63"/>
      <c r="F21" s="63"/>
      <c r="G21" s="63"/>
      <c r="H21" s="63"/>
    </row>
    <row r="22" spans="1:8" ht="17.25" x14ac:dyDescent="0.25">
      <c r="A22" s="53" t="s">
        <v>146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</row>
    <row r="23" spans="1:8" x14ac:dyDescent="0.25">
      <c r="A23" s="56" t="s">
        <v>147</v>
      </c>
      <c r="B23" s="59"/>
      <c r="C23" s="59"/>
      <c r="D23" s="59"/>
      <c r="E23" s="59"/>
      <c r="F23" s="59">
        <v>0</v>
      </c>
      <c r="G23" s="59"/>
      <c r="H23" s="59"/>
    </row>
    <row r="24" spans="1:8" x14ac:dyDescent="0.25">
      <c r="A24" s="56" t="s">
        <v>148</v>
      </c>
      <c r="B24" s="59"/>
      <c r="C24" s="59"/>
      <c r="D24" s="59"/>
      <c r="E24" s="59"/>
      <c r="F24" s="59">
        <v>0</v>
      </c>
      <c r="G24" s="59"/>
      <c r="H24" s="59"/>
    </row>
    <row r="25" spans="1:8" x14ac:dyDescent="0.25">
      <c r="A25" s="56" t="s">
        <v>149</v>
      </c>
      <c r="B25" s="59"/>
      <c r="C25" s="59"/>
      <c r="D25" s="59"/>
      <c r="E25" s="59"/>
      <c r="F25" s="59">
        <v>0</v>
      </c>
      <c r="G25" s="59"/>
      <c r="H25" s="59"/>
    </row>
    <row r="26" spans="1:8" x14ac:dyDescent="0.25">
      <c r="A26" s="49" t="s">
        <v>150</v>
      </c>
      <c r="B26" s="63"/>
      <c r="C26" s="63"/>
      <c r="D26" s="63"/>
      <c r="E26" s="63"/>
      <c r="F26" s="63"/>
      <c r="G26" s="63"/>
      <c r="H26" s="63"/>
    </row>
    <row r="27" spans="1:8" ht="17.25" x14ac:dyDescent="0.25">
      <c r="A27" s="53" t="s">
        <v>151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</row>
    <row r="28" spans="1:8" x14ac:dyDescent="0.25">
      <c r="A28" s="56" t="s">
        <v>152</v>
      </c>
      <c r="B28" s="59"/>
      <c r="C28" s="59"/>
      <c r="D28" s="59"/>
      <c r="E28" s="59"/>
      <c r="F28" s="59">
        <v>0</v>
      </c>
      <c r="G28" s="59"/>
      <c r="H28" s="59"/>
    </row>
    <row r="29" spans="1:8" x14ac:dyDescent="0.25">
      <c r="A29" s="56" t="s">
        <v>153</v>
      </c>
      <c r="B29" s="59"/>
      <c r="C29" s="59"/>
      <c r="D29" s="59"/>
      <c r="E29" s="59"/>
      <c r="F29" s="59">
        <v>0</v>
      </c>
      <c r="G29" s="59"/>
      <c r="H29" s="59"/>
    </row>
    <row r="30" spans="1:8" x14ac:dyDescent="0.25">
      <c r="A30" s="56" t="s">
        <v>154</v>
      </c>
      <c r="B30" s="59"/>
      <c r="C30" s="59"/>
      <c r="D30" s="59"/>
      <c r="E30" s="59"/>
      <c r="F30" s="59">
        <v>0</v>
      </c>
      <c r="G30" s="59"/>
      <c r="H30" s="59"/>
    </row>
    <row r="31" spans="1:8" x14ac:dyDescent="0.25">
      <c r="A31" s="57" t="s">
        <v>150</v>
      </c>
      <c r="B31" s="64"/>
      <c r="C31" s="64"/>
      <c r="D31" s="64"/>
      <c r="E31" s="64"/>
      <c r="F31" s="64"/>
      <c r="G31" s="64"/>
      <c r="H31" s="64"/>
    </row>
    <row r="32" spans="1:8" x14ac:dyDescent="0.25">
      <c r="A32" s="50"/>
      <c r="B32" s="40"/>
      <c r="C32" s="40"/>
      <c r="D32" s="40"/>
      <c r="E32" s="40"/>
      <c r="F32" s="40"/>
      <c r="G32" s="40"/>
      <c r="H32" s="40"/>
    </row>
    <row r="33" spans="1:8" x14ac:dyDescent="0.25">
      <c r="A33" s="39" t="s">
        <v>155</v>
      </c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39"/>
      <c r="C34" s="39"/>
      <c r="D34" s="39"/>
      <c r="E34" s="39"/>
      <c r="F34" s="39"/>
      <c r="G34" s="39"/>
      <c r="H34" s="39"/>
    </row>
    <row r="35" spans="1:8" x14ac:dyDescent="0.25">
      <c r="A35" s="39"/>
      <c r="B35" s="39"/>
      <c r="C35" s="39"/>
      <c r="D35" s="39"/>
      <c r="E35" s="39"/>
      <c r="F35" s="39"/>
      <c r="G35" s="39"/>
      <c r="H35" s="39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50"/>
      <c r="B38" s="40"/>
      <c r="C38" s="40"/>
      <c r="D38" s="40"/>
      <c r="E38" s="40"/>
      <c r="F38" s="40"/>
      <c r="G38" s="40"/>
      <c r="H38" s="40"/>
    </row>
    <row r="39" spans="1:8" ht="60" x14ac:dyDescent="0.25">
      <c r="A39" s="51" t="s">
        <v>156</v>
      </c>
      <c r="B39" s="51" t="s">
        <v>157</v>
      </c>
      <c r="C39" s="51" t="s">
        <v>158</v>
      </c>
      <c r="D39" s="51" t="s">
        <v>159</v>
      </c>
      <c r="E39" s="51" t="s">
        <v>160</v>
      </c>
      <c r="F39" s="45" t="s">
        <v>161</v>
      </c>
      <c r="G39" s="40"/>
      <c r="H39" s="40"/>
    </row>
    <row r="40" spans="1:8" x14ac:dyDescent="0.25">
      <c r="A40" s="46"/>
      <c r="B40" s="41"/>
      <c r="C40" s="41"/>
      <c r="D40" s="41"/>
      <c r="E40" s="41"/>
      <c r="F40" s="41"/>
      <c r="G40" s="40"/>
      <c r="H40" s="40"/>
    </row>
    <row r="41" spans="1:8" x14ac:dyDescent="0.25">
      <c r="A41" s="53" t="s">
        <v>162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0"/>
      <c r="H41" s="40"/>
    </row>
    <row r="42" spans="1:8" x14ac:dyDescent="0.25">
      <c r="A42" s="56" t="s">
        <v>163</v>
      </c>
      <c r="B42" s="47"/>
      <c r="C42" s="47"/>
      <c r="D42" s="47"/>
      <c r="E42" s="47"/>
      <c r="F42" s="47"/>
      <c r="G42" s="44"/>
      <c r="H42" s="44"/>
    </row>
    <row r="43" spans="1:8" x14ac:dyDescent="0.25">
      <c r="A43" s="56" t="s">
        <v>164</v>
      </c>
      <c r="B43" s="47"/>
      <c r="C43" s="47"/>
      <c r="D43" s="47"/>
      <c r="E43" s="47"/>
      <c r="F43" s="47"/>
      <c r="G43" s="44"/>
      <c r="H43" s="44"/>
    </row>
    <row r="44" spans="1:8" x14ac:dyDescent="0.25">
      <c r="A44" s="56" t="s">
        <v>165</v>
      </c>
      <c r="B44" s="47"/>
      <c r="C44" s="47"/>
      <c r="D44" s="47"/>
      <c r="E44" s="47"/>
      <c r="F44" s="47"/>
      <c r="G44" s="44"/>
      <c r="H44" s="44"/>
    </row>
    <row r="45" spans="1:8" x14ac:dyDescent="0.25">
      <c r="A45" s="43" t="s">
        <v>150</v>
      </c>
      <c r="B45" s="42"/>
      <c r="C45" s="42"/>
      <c r="D45" s="42"/>
      <c r="E45" s="42"/>
      <c r="F45" s="42"/>
      <c r="G45" s="40"/>
      <c r="H45" s="4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888B-4D50-464A-AFFF-E3B92ADE9BA5}">
  <dimension ref="A1:K21"/>
  <sheetViews>
    <sheetView topLeftCell="A16" workbookViewId="0">
      <selection activeCell="D32" sqref="D32"/>
    </sheetView>
  </sheetViews>
  <sheetFormatPr baseColWidth="10" defaultRowHeight="15" x14ac:dyDescent="0.25"/>
  <cols>
    <col min="1" max="1" width="60.140625" bestFit="1" customWidth="1"/>
  </cols>
  <sheetData>
    <row r="1" spans="1:11" ht="21" x14ac:dyDescent="0.25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x14ac:dyDescent="0.25">
      <c r="A3" s="6" t="s">
        <v>167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6" t="s">
        <v>168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180" x14ac:dyDescent="0.25">
      <c r="A6" s="73" t="s">
        <v>169</v>
      </c>
      <c r="B6" s="73" t="s">
        <v>170</v>
      </c>
      <c r="C6" s="73" t="s">
        <v>171</v>
      </c>
      <c r="D6" s="73" t="s">
        <v>172</v>
      </c>
      <c r="E6" s="73" t="s">
        <v>173</v>
      </c>
      <c r="F6" s="73" t="s">
        <v>174</v>
      </c>
      <c r="G6" s="73" t="s">
        <v>175</v>
      </c>
      <c r="H6" s="73" t="s">
        <v>176</v>
      </c>
      <c r="I6" s="82" t="s">
        <v>177</v>
      </c>
      <c r="J6" s="82" t="s">
        <v>178</v>
      </c>
      <c r="K6" s="82" t="s">
        <v>179</v>
      </c>
    </row>
    <row r="7" spans="1:11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x14ac:dyDescent="0.25">
      <c r="A8" s="72" t="s">
        <v>180</v>
      </c>
      <c r="B8" s="81"/>
      <c r="C8" s="81"/>
      <c r="D8" s="81"/>
      <c r="E8" s="83">
        <v>0</v>
      </c>
      <c r="F8" s="81"/>
      <c r="G8" s="83">
        <v>0</v>
      </c>
      <c r="H8" s="83">
        <v>0</v>
      </c>
      <c r="I8" s="83">
        <v>0</v>
      </c>
      <c r="J8" s="83">
        <v>0</v>
      </c>
      <c r="K8" s="83">
        <v>0</v>
      </c>
    </row>
    <row r="9" spans="1:11" x14ac:dyDescent="0.25">
      <c r="A9" s="79" t="s">
        <v>181</v>
      </c>
      <c r="B9" s="77"/>
      <c r="C9" s="77"/>
      <c r="D9" s="77"/>
      <c r="E9" s="84"/>
      <c r="F9" s="76"/>
      <c r="G9" s="84"/>
      <c r="H9" s="84"/>
      <c r="I9" s="84"/>
      <c r="J9" s="84"/>
      <c r="K9" s="84">
        <v>0</v>
      </c>
    </row>
    <row r="10" spans="1:11" x14ac:dyDescent="0.25">
      <c r="A10" s="79" t="s">
        <v>182</v>
      </c>
      <c r="B10" s="77"/>
      <c r="C10" s="77"/>
      <c r="D10" s="77"/>
      <c r="E10" s="84"/>
      <c r="F10" s="76"/>
      <c r="G10" s="84"/>
      <c r="H10" s="84"/>
      <c r="I10" s="84"/>
      <c r="J10" s="84"/>
      <c r="K10" s="84">
        <v>0</v>
      </c>
    </row>
    <row r="11" spans="1:11" x14ac:dyDescent="0.25">
      <c r="A11" s="79" t="s">
        <v>183</v>
      </c>
      <c r="B11" s="77"/>
      <c r="C11" s="77"/>
      <c r="D11" s="77"/>
      <c r="E11" s="84"/>
      <c r="F11" s="76"/>
      <c r="G11" s="84"/>
      <c r="H11" s="84"/>
      <c r="I11" s="84"/>
      <c r="J11" s="84"/>
      <c r="K11" s="84">
        <v>0</v>
      </c>
    </row>
    <row r="12" spans="1:11" x14ac:dyDescent="0.25">
      <c r="A12" s="79" t="s">
        <v>184</v>
      </c>
      <c r="B12" s="77"/>
      <c r="C12" s="77"/>
      <c r="D12" s="77"/>
      <c r="E12" s="84"/>
      <c r="F12" s="76"/>
      <c r="G12" s="84"/>
      <c r="H12" s="84"/>
      <c r="I12" s="84"/>
      <c r="J12" s="84"/>
      <c r="K12" s="84">
        <v>0</v>
      </c>
    </row>
    <row r="13" spans="1:11" x14ac:dyDescent="0.25">
      <c r="A13" s="80" t="s">
        <v>150</v>
      </c>
      <c r="B13" s="78"/>
      <c r="C13" s="78"/>
      <c r="D13" s="78"/>
      <c r="E13" s="85"/>
      <c r="F13" s="74"/>
      <c r="G13" s="85"/>
      <c r="H13" s="85"/>
      <c r="I13" s="85"/>
      <c r="J13" s="85"/>
      <c r="K13" s="85"/>
    </row>
    <row r="14" spans="1:11" x14ac:dyDescent="0.25">
      <c r="A14" s="72" t="s">
        <v>185</v>
      </c>
      <c r="B14" s="81"/>
      <c r="C14" s="81"/>
      <c r="D14" s="81"/>
      <c r="E14" s="83">
        <v>0</v>
      </c>
      <c r="F14" s="81"/>
      <c r="G14" s="83">
        <v>0</v>
      </c>
      <c r="H14" s="83">
        <v>0</v>
      </c>
      <c r="I14" s="83">
        <v>0</v>
      </c>
      <c r="J14" s="83">
        <v>0</v>
      </c>
      <c r="K14" s="83">
        <v>0</v>
      </c>
    </row>
    <row r="15" spans="1:11" x14ac:dyDescent="0.25">
      <c r="A15" s="79" t="s">
        <v>186</v>
      </c>
      <c r="B15" s="77"/>
      <c r="C15" s="77"/>
      <c r="D15" s="77"/>
      <c r="E15" s="84"/>
      <c r="F15" s="76"/>
      <c r="G15" s="84"/>
      <c r="H15" s="84"/>
      <c r="I15" s="84"/>
      <c r="J15" s="84"/>
      <c r="K15" s="84">
        <v>0</v>
      </c>
    </row>
    <row r="16" spans="1:11" x14ac:dyDescent="0.25">
      <c r="A16" s="79" t="s">
        <v>187</v>
      </c>
      <c r="B16" s="77"/>
      <c r="C16" s="77"/>
      <c r="D16" s="77"/>
      <c r="E16" s="84"/>
      <c r="F16" s="76"/>
      <c r="G16" s="84"/>
      <c r="H16" s="84"/>
      <c r="I16" s="84"/>
      <c r="J16" s="84"/>
      <c r="K16" s="84">
        <v>0</v>
      </c>
    </row>
    <row r="17" spans="1:11" x14ac:dyDescent="0.25">
      <c r="A17" s="79" t="s">
        <v>188</v>
      </c>
      <c r="B17" s="77"/>
      <c r="C17" s="77"/>
      <c r="D17" s="77"/>
      <c r="E17" s="84"/>
      <c r="F17" s="76"/>
      <c r="G17" s="84"/>
      <c r="H17" s="84"/>
      <c r="I17" s="84"/>
      <c r="J17" s="84"/>
      <c r="K17" s="84">
        <v>0</v>
      </c>
    </row>
    <row r="18" spans="1:11" x14ac:dyDescent="0.25">
      <c r="A18" s="79" t="s">
        <v>189</v>
      </c>
      <c r="B18" s="77"/>
      <c r="C18" s="77"/>
      <c r="D18" s="77"/>
      <c r="E18" s="84"/>
      <c r="F18" s="76"/>
      <c r="G18" s="84"/>
      <c r="H18" s="84"/>
      <c r="I18" s="84"/>
      <c r="J18" s="84"/>
      <c r="K18" s="84">
        <v>0</v>
      </c>
    </row>
    <row r="19" spans="1:11" x14ac:dyDescent="0.25">
      <c r="A19" s="80" t="s">
        <v>150</v>
      </c>
      <c r="B19" s="78"/>
      <c r="C19" s="78"/>
      <c r="D19" s="78"/>
      <c r="E19" s="85"/>
      <c r="F19" s="74"/>
      <c r="G19" s="85"/>
      <c r="H19" s="85"/>
      <c r="I19" s="85"/>
      <c r="J19" s="85"/>
      <c r="K19" s="85"/>
    </row>
    <row r="20" spans="1:11" x14ac:dyDescent="0.25">
      <c r="A20" s="72" t="s">
        <v>190</v>
      </c>
      <c r="B20" s="81"/>
      <c r="C20" s="81"/>
      <c r="D20" s="81"/>
      <c r="E20" s="83">
        <v>0</v>
      </c>
      <c r="F20" s="81"/>
      <c r="G20" s="83">
        <v>0</v>
      </c>
      <c r="H20" s="83">
        <v>0</v>
      </c>
      <c r="I20" s="83">
        <v>0</v>
      </c>
      <c r="J20" s="83">
        <v>0</v>
      </c>
      <c r="K20" s="83">
        <v>0</v>
      </c>
    </row>
    <row r="21" spans="1:11" x14ac:dyDescent="0.25">
      <c r="A21" s="75"/>
      <c r="B21" s="71"/>
      <c r="C21" s="71"/>
      <c r="D21" s="71"/>
      <c r="E21" s="71"/>
      <c r="F21" s="71"/>
      <c r="G21" s="86"/>
      <c r="H21" s="86"/>
      <c r="I21" s="86"/>
      <c r="J21" s="86"/>
      <c r="K21" s="86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1F1-C1DA-4184-A074-EED9322C0DFB}">
  <dimension ref="A1:D75"/>
  <sheetViews>
    <sheetView workbookViewId="0">
      <selection activeCell="A16" sqref="A16"/>
    </sheetView>
  </sheetViews>
  <sheetFormatPr baseColWidth="10" defaultRowHeight="15" x14ac:dyDescent="0.25"/>
  <cols>
    <col min="1" max="1" width="89" bestFit="1" customWidth="1"/>
    <col min="2" max="4" width="15.140625" bestFit="1" customWidth="1"/>
  </cols>
  <sheetData>
    <row r="1" spans="1:4" ht="21" x14ac:dyDescent="0.25">
      <c r="A1" s="1" t="s">
        <v>191</v>
      </c>
      <c r="B1" s="1"/>
      <c r="C1" s="1"/>
      <c r="D1" s="1"/>
    </row>
    <row r="2" spans="1:4" x14ac:dyDescent="0.25">
      <c r="A2" s="3" t="s">
        <v>1</v>
      </c>
      <c r="B2" s="4"/>
      <c r="C2" s="4"/>
      <c r="D2" s="5"/>
    </row>
    <row r="3" spans="1:4" x14ac:dyDescent="0.25">
      <c r="A3" s="6" t="s">
        <v>192</v>
      </c>
      <c r="B3" s="7"/>
      <c r="C3" s="7"/>
      <c r="D3" s="8"/>
    </row>
    <row r="4" spans="1:4" x14ac:dyDescent="0.25">
      <c r="A4" s="6" t="s">
        <v>168</v>
      </c>
      <c r="B4" s="7"/>
      <c r="C4" s="7"/>
      <c r="D4" s="8"/>
    </row>
    <row r="5" spans="1:4" x14ac:dyDescent="0.25">
      <c r="A5" s="9" t="s">
        <v>4</v>
      </c>
      <c r="B5" s="10"/>
      <c r="C5" s="10"/>
      <c r="D5" s="11"/>
    </row>
    <row r="7" spans="1:4" ht="45" x14ac:dyDescent="0.25">
      <c r="A7" s="96" t="s">
        <v>6</v>
      </c>
      <c r="B7" s="88" t="s">
        <v>193</v>
      </c>
      <c r="C7" s="88" t="s">
        <v>194</v>
      </c>
      <c r="D7" s="88" t="s">
        <v>195</v>
      </c>
    </row>
    <row r="8" spans="1:4" x14ac:dyDescent="0.25">
      <c r="A8" s="91" t="s">
        <v>196</v>
      </c>
      <c r="B8" s="105">
        <v>193974128.13999999</v>
      </c>
      <c r="C8" s="105">
        <v>179480752.66</v>
      </c>
      <c r="D8" s="105">
        <v>179480752.66</v>
      </c>
    </row>
    <row r="9" spans="1:4" x14ac:dyDescent="0.25">
      <c r="A9" s="89" t="s">
        <v>197</v>
      </c>
      <c r="B9" s="120">
        <v>111391349.68000001</v>
      </c>
      <c r="C9" s="120">
        <v>107165388.03</v>
      </c>
      <c r="D9" s="120">
        <v>107165388.03</v>
      </c>
    </row>
    <row r="10" spans="1:4" x14ac:dyDescent="0.25">
      <c r="A10" s="89" t="s">
        <v>198</v>
      </c>
      <c r="B10" s="120">
        <v>82582778.459999993</v>
      </c>
      <c r="C10" s="120">
        <v>72315364.629999995</v>
      </c>
      <c r="D10" s="120">
        <v>72315364.629999995</v>
      </c>
    </row>
    <row r="11" spans="1:4" x14ac:dyDescent="0.25">
      <c r="A11" s="89" t="s">
        <v>199</v>
      </c>
      <c r="B11" s="120">
        <v>0</v>
      </c>
      <c r="C11" s="120">
        <v>0</v>
      </c>
      <c r="D11" s="120">
        <v>0</v>
      </c>
    </row>
    <row r="12" spans="1:4" x14ac:dyDescent="0.25">
      <c r="A12" s="95"/>
      <c r="B12" s="107"/>
      <c r="C12" s="107"/>
      <c r="D12" s="107"/>
    </row>
    <row r="13" spans="1:4" x14ac:dyDescent="0.25">
      <c r="A13" s="91" t="s">
        <v>200</v>
      </c>
      <c r="B13" s="105">
        <v>188474128.13999999</v>
      </c>
      <c r="C13" s="105">
        <v>129616857.44</v>
      </c>
      <c r="D13" s="105">
        <v>113714429.49000001</v>
      </c>
    </row>
    <row r="14" spans="1:4" x14ac:dyDescent="0.25">
      <c r="A14" s="89" t="s">
        <v>201</v>
      </c>
      <c r="B14" s="120">
        <v>105891349.68000001</v>
      </c>
      <c r="C14" s="120">
        <v>78995353.340000004</v>
      </c>
      <c r="D14" s="120">
        <v>71942401.469999999</v>
      </c>
    </row>
    <row r="15" spans="1:4" x14ac:dyDescent="0.25">
      <c r="A15" s="89" t="s">
        <v>202</v>
      </c>
      <c r="B15" s="120">
        <v>82582778.459999993</v>
      </c>
      <c r="C15" s="120">
        <v>50621504.100000001</v>
      </c>
      <c r="D15" s="120">
        <v>41772028.020000003</v>
      </c>
    </row>
    <row r="16" spans="1:4" x14ac:dyDescent="0.25">
      <c r="A16" s="95"/>
      <c r="B16" s="107"/>
      <c r="C16" s="107"/>
      <c r="D16" s="107"/>
    </row>
    <row r="17" spans="1:4" x14ac:dyDescent="0.25">
      <c r="A17" s="91" t="s">
        <v>203</v>
      </c>
      <c r="B17" s="108">
        <v>0</v>
      </c>
      <c r="C17" s="105">
        <v>0</v>
      </c>
      <c r="D17" s="105">
        <v>0</v>
      </c>
    </row>
    <row r="18" spans="1:4" x14ac:dyDescent="0.25">
      <c r="A18" s="89" t="s">
        <v>204</v>
      </c>
      <c r="B18" s="109">
        <v>0</v>
      </c>
      <c r="C18" s="120">
        <v>0</v>
      </c>
      <c r="D18" s="120">
        <v>0</v>
      </c>
    </row>
    <row r="19" spans="1:4" x14ac:dyDescent="0.25">
      <c r="A19" s="89" t="s">
        <v>205</v>
      </c>
      <c r="B19" s="109">
        <v>0</v>
      </c>
      <c r="C19" s="120">
        <v>0</v>
      </c>
      <c r="D19" s="110">
        <v>0</v>
      </c>
    </row>
    <row r="20" spans="1:4" x14ac:dyDescent="0.25">
      <c r="A20" s="95"/>
      <c r="B20" s="107"/>
      <c r="C20" s="107"/>
      <c r="D20" s="107"/>
    </row>
    <row r="21" spans="1:4" x14ac:dyDescent="0.25">
      <c r="A21" s="91" t="s">
        <v>206</v>
      </c>
      <c r="B21" s="105">
        <v>5500000</v>
      </c>
      <c r="C21" s="105">
        <v>49863895.219999999</v>
      </c>
      <c r="D21" s="105">
        <v>65766323.169999987</v>
      </c>
    </row>
    <row r="22" spans="1:4" x14ac:dyDescent="0.25">
      <c r="A22" s="91"/>
      <c r="B22" s="107"/>
      <c r="C22" s="107"/>
      <c r="D22" s="107"/>
    </row>
    <row r="23" spans="1:4" x14ac:dyDescent="0.25">
      <c r="A23" s="91" t="s">
        <v>207</v>
      </c>
      <c r="B23" s="105">
        <v>5500000</v>
      </c>
      <c r="C23" s="105">
        <v>49863895.219999999</v>
      </c>
      <c r="D23" s="105">
        <v>65766323.169999987</v>
      </c>
    </row>
    <row r="24" spans="1:4" x14ac:dyDescent="0.25">
      <c r="A24" s="91"/>
      <c r="B24" s="111"/>
      <c r="C24" s="111"/>
      <c r="D24" s="111"/>
    </row>
    <row r="25" spans="1:4" ht="270" x14ac:dyDescent="0.25">
      <c r="A25" s="97" t="s">
        <v>208</v>
      </c>
      <c r="B25" s="105">
        <v>5500000</v>
      </c>
      <c r="C25" s="105">
        <v>49863895.219999999</v>
      </c>
      <c r="D25" s="105">
        <v>65766323.169999987</v>
      </c>
    </row>
    <row r="26" spans="1:4" x14ac:dyDescent="0.25">
      <c r="A26" s="98"/>
      <c r="B26" s="103"/>
      <c r="C26" s="103"/>
      <c r="D26" s="103"/>
    </row>
    <row r="27" spans="1:4" x14ac:dyDescent="0.25">
      <c r="A27" s="94"/>
      <c r="B27" s="87"/>
      <c r="C27" s="87"/>
      <c r="D27" s="87"/>
    </row>
    <row r="28" spans="1:4" ht="30" x14ac:dyDescent="0.25">
      <c r="A28" s="96" t="s">
        <v>209</v>
      </c>
      <c r="B28" s="88" t="s">
        <v>210</v>
      </c>
      <c r="C28" s="88" t="s">
        <v>194</v>
      </c>
      <c r="D28" s="88" t="s">
        <v>211</v>
      </c>
    </row>
    <row r="29" spans="1:4" x14ac:dyDescent="0.25">
      <c r="A29" s="91" t="s">
        <v>212</v>
      </c>
      <c r="B29" s="112">
        <v>0</v>
      </c>
      <c r="C29" s="112">
        <v>0</v>
      </c>
      <c r="D29" s="112">
        <v>0</v>
      </c>
    </row>
    <row r="30" spans="1:4" x14ac:dyDescent="0.25">
      <c r="A30" s="89" t="s">
        <v>213</v>
      </c>
      <c r="B30" s="123">
        <v>0</v>
      </c>
      <c r="C30" s="123">
        <v>0</v>
      </c>
      <c r="D30" s="123">
        <v>0</v>
      </c>
    </row>
    <row r="31" spans="1:4" x14ac:dyDescent="0.25">
      <c r="A31" s="89" t="s">
        <v>214</v>
      </c>
      <c r="B31" s="123">
        <v>0</v>
      </c>
      <c r="C31" s="123">
        <v>0</v>
      </c>
      <c r="D31" s="123">
        <v>0</v>
      </c>
    </row>
    <row r="32" spans="1:4" x14ac:dyDescent="0.25">
      <c r="A32" s="90"/>
      <c r="B32" s="114"/>
      <c r="C32" s="114"/>
      <c r="D32" s="114"/>
    </row>
    <row r="33" spans="1:4" x14ac:dyDescent="0.25">
      <c r="A33" s="91" t="s">
        <v>215</v>
      </c>
      <c r="B33" s="112">
        <v>5500000</v>
      </c>
      <c r="C33" s="112">
        <v>49863895.219999999</v>
      </c>
      <c r="D33" s="112">
        <v>65766323.169999987</v>
      </c>
    </row>
    <row r="34" spans="1:4" x14ac:dyDescent="0.25">
      <c r="A34" s="92"/>
      <c r="B34" s="104"/>
      <c r="C34" s="104"/>
      <c r="D34" s="104"/>
    </row>
    <row r="35" spans="1:4" x14ac:dyDescent="0.25">
      <c r="A35" s="94"/>
      <c r="B35" s="87"/>
      <c r="C35" s="87"/>
      <c r="D35" s="87"/>
    </row>
    <row r="36" spans="1:4" ht="45" x14ac:dyDescent="0.25">
      <c r="A36" s="96" t="s">
        <v>209</v>
      </c>
      <c r="B36" s="88" t="s">
        <v>216</v>
      </c>
      <c r="C36" s="88" t="s">
        <v>194</v>
      </c>
      <c r="D36" s="88" t="s">
        <v>195</v>
      </c>
    </row>
    <row r="37" spans="1:4" x14ac:dyDescent="0.25">
      <c r="A37" s="91" t="s">
        <v>217</v>
      </c>
      <c r="B37" s="112">
        <v>0</v>
      </c>
      <c r="C37" s="112">
        <v>0</v>
      </c>
      <c r="D37" s="112">
        <v>0</v>
      </c>
    </row>
    <row r="38" spans="1:4" x14ac:dyDescent="0.25">
      <c r="A38" s="89" t="s">
        <v>218</v>
      </c>
      <c r="B38" s="113"/>
      <c r="C38" s="113"/>
      <c r="D38" s="113"/>
    </row>
    <row r="39" spans="1:4" x14ac:dyDescent="0.25">
      <c r="A39" s="89" t="s">
        <v>219</v>
      </c>
      <c r="B39" s="113"/>
      <c r="C39" s="113"/>
      <c r="D39" s="113"/>
    </row>
    <row r="40" spans="1:4" x14ac:dyDescent="0.25">
      <c r="A40" s="91" t="s">
        <v>220</v>
      </c>
      <c r="B40" s="112">
        <v>0</v>
      </c>
      <c r="C40" s="112">
        <v>0</v>
      </c>
      <c r="D40" s="112">
        <v>0</v>
      </c>
    </row>
    <row r="41" spans="1:4" x14ac:dyDescent="0.25">
      <c r="A41" s="89" t="s">
        <v>221</v>
      </c>
      <c r="B41" s="123">
        <v>0</v>
      </c>
      <c r="C41" s="123">
        <v>0</v>
      </c>
      <c r="D41" s="123">
        <v>0</v>
      </c>
    </row>
    <row r="42" spans="1:4" x14ac:dyDescent="0.25">
      <c r="A42" s="89" t="s">
        <v>222</v>
      </c>
      <c r="B42" s="123">
        <v>0</v>
      </c>
      <c r="C42" s="123">
        <v>0</v>
      </c>
      <c r="D42" s="123">
        <v>0</v>
      </c>
    </row>
    <row r="43" spans="1:4" x14ac:dyDescent="0.25">
      <c r="A43" s="90"/>
      <c r="B43" s="114"/>
      <c r="C43" s="114"/>
      <c r="D43" s="114"/>
    </row>
    <row r="44" spans="1:4" x14ac:dyDescent="0.25">
      <c r="A44" s="91" t="s">
        <v>223</v>
      </c>
      <c r="B44" s="112">
        <v>0</v>
      </c>
      <c r="C44" s="112">
        <v>0</v>
      </c>
      <c r="D44" s="112">
        <v>0</v>
      </c>
    </row>
    <row r="45" spans="1:4" x14ac:dyDescent="0.25">
      <c r="A45" s="102"/>
      <c r="B45" s="115"/>
      <c r="C45" s="115"/>
      <c r="D45" s="115"/>
    </row>
    <row r="47" spans="1:4" ht="45" x14ac:dyDescent="0.25">
      <c r="A47" s="96" t="s">
        <v>209</v>
      </c>
      <c r="B47" s="88" t="s">
        <v>216</v>
      </c>
      <c r="C47" s="88" t="s">
        <v>194</v>
      </c>
      <c r="D47" s="88" t="s">
        <v>195</v>
      </c>
    </row>
    <row r="48" spans="1:4" x14ac:dyDescent="0.25">
      <c r="A48" s="99" t="s">
        <v>224</v>
      </c>
      <c r="B48" s="121">
        <v>111391349.68000001</v>
      </c>
      <c r="C48" s="121">
        <v>107165388.03</v>
      </c>
      <c r="D48" s="121">
        <v>107165388.03</v>
      </c>
    </row>
    <row r="49" spans="1:4" ht="409.5" x14ac:dyDescent="0.25">
      <c r="A49" s="100" t="s">
        <v>225</v>
      </c>
      <c r="B49" s="112">
        <v>0</v>
      </c>
      <c r="C49" s="112">
        <v>0</v>
      </c>
      <c r="D49" s="112">
        <v>0</v>
      </c>
    </row>
    <row r="50" spans="1:4" x14ac:dyDescent="0.25">
      <c r="A50" s="101" t="s">
        <v>218</v>
      </c>
      <c r="B50" s="113"/>
      <c r="C50" s="113"/>
      <c r="D50" s="113"/>
    </row>
    <row r="51" spans="1:4" x14ac:dyDescent="0.25">
      <c r="A51" s="101" t="s">
        <v>221</v>
      </c>
      <c r="B51" s="123">
        <v>0</v>
      </c>
      <c r="C51" s="123">
        <v>0</v>
      </c>
      <c r="D51" s="123">
        <v>0</v>
      </c>
    </row>
    <row r="52" spans="1:4" x14ac:dyDescent="0.25">
      <c r="A52" s="90"/>
      <c r="B52" s="114"/>
      <c r="C52" s="114"/>
      <c r="D52" s="114"/>
    </row>
    <row r="53" spans="1:4" x14ac:dyDescent="0.25">
      <c r="A53" s="89" t="s">
        <v>201</v>
      </c>
      <c r="B53" s="123">
        <v>105891349.68000001</v>
      </c>
      <c r="C53" s="123">
        <v>78995353.340000004</v>
      </c>
      <c r="D53" s="123">
        <v>71942401.469999999</v>
      </c>
    </row>
    <row r="54" spans="1:4" x14ac:dyDescent="0.25">
      <c r="A54" s="90"/>
      <c r="B54" s="114"/>
      <c r="C54" s="114"/>
      <c r="D54" s="114"/>
    </row>
    <row r="55" spans="1:4" x14ac:dyDescent="0.25">
      <c r="A55" s="89" t="s">
        <v>204</v>
      </c>
      <c r="B55" s="116"/>
      <c r="C55" s="123">
        <v>0</v>
      </c>
      <c r="D55" s="123">
        <v>0</v>
      </c>
    </row>
    <row r="56" spans="1:4" x14ac:dyDescent="0.25">
      <c r="A56" s="90"/>
      <c r="B56" s="114"/>
      <c r="C56" s="114"/>
      <c r="D56" s="114"/>
    </row>
    <row r="57" spans="1:4" ht="210" x14ac:dyDescent="0.25">
      <c r="A57" s="97" t="s">
        <v>226</v>
      </c>
      <c r="B57" s="112">
        <v>5500000</v>
      </c>
      <c r="C57" s="112">
        <v>28170034.689999998</v>
      </c>
      <c r="D57" s="112">
        <v>35222986.560000002</v>
      </c>
    </row>
    <row r="58" spans="1:4" x14ac:dyDescent="0.25">
      <c r="A58" s="93"/>
      <c r="B58" s="117"/>
      <c r="C58" s="117"/>
      <c r="D58" s="117"/>
    </row>
    <row r="59" spans="1:4" ht="240" x14ac:dyDescent="0.25">
      <c r="A59" s="97" t="s">
        <v>227</v>
      </c>
      <c r="B59" s="112">
        <v>5500000</v>
      </c>
      <c r="C59" s="112">
        <v>28170034.689999998</v>
      </c>
      <c r="D59" s="112">
        <v>35222986.560000002</v>
      </c>
    </row>
    <row r="60" spans="1:4" x14ac:dyDescent="0.25">
      <c r="A60" s="92"/>
      <c r="B60" s="115"/>
      <c r="C60" s="115"/>
      <c r="D60" s="115"/>
    </row>
    <row r="62" spans="1:4" ht="45" x14ac:dyDescent="0.25">
      <c r="A62" s="96" t="s">
        <v>209</v>
      </c>
      <c r="B62" s="88" t="s">
        <v>216</v>
      </c>
      <c r="C62" s="88" t="s">
        <v>194</v>
      </c>
      <c r="D62" s="88" t="s">
        <v>195</v>
      </c>
    </row>
    <row r="63" spans="1:4" x14ac:dyDescent="0.25">
      <c r="A63" s="99" t="s">
        <v>198</v>
      </c>
      <c r="B63" s="122">
        <v>82582778.459999993</v>
      </c>
      <c r="C63" s="122">
        <v>72315364.629999995</v>
      </c>
      <c r="D63" s="122">
        <v>72315364.629999995</v>
      </c>
    </row>
    <row r="64" spans="1:4" ht="409.5" x14ac:dyDescent="0.25">
      <c r="A64" s="100" t="s">
        <v>228</v>
      </c>
      <c r="B64" s="105">
        <v>0</v>
      </c>
      <c r="C64" s="105">
        <v>0</v>
      </c>
      <c r="D64" s="105">
        <v>0</v>
      </c>
    </row>
    <row r="65" spans="1:4" x14ac:dyDescent="0.25">
      <c r="A65" s="101" t="s">
        <v>219</v>
      </c>
      <c r="B65" s="106"/>
      <c r="C65" s="106"/>
      <c r="D65" s="106"/>
    </row>
    <row r="66" spans="1:4" x14ac:dyDescent="0.25">
      <c r="A66" s="101" t="s">
        <v>222</v>
      </c>
      <c r="B66" s="120">
        <v>0</v>
      </c>
      <c r="C66" s="120">
        <v>0</v>
      </c>
      <c r="D66" s="120">
        <v>0</v>
      </c>
    </row>
    <row r="67" spans="1:4" x14ac:dyDescent="0.25">
      <c r="A67" s="90"/>
      <c r="B67" s="107"/>
      <c r="C67" s="107"/>
      <c r="D67" s="107"/>
    </row>
    <row r="68" spans="1:4" x14ac:dyDescent="0.25">
      <c r="A68" s="89" t="s">
        <v>229</v>
      </c>
      <c r="B68" s="120">
        <v>82582778.459999993</v>
      </c>
      <c r="C68" s="120">
        <v>50621504.100000001</v>
      </c>
      <c r="D68" s="120">
        <v>41772028.020000003</v>
      </c>
    </row>
    <row r="69" spans="1:4" x14ac:dyDescent="0.25">
      <c r="A69" s="90"/>
      <c r="B69" s="107"/>
      <c r="C69" s="107"/>
      <c r="D69" s="107"/>
    </row>
    <row r="70" spans="1:4" x14ac:dyDescent="0.25">
      <c r="A70" s="89" t="s">
        <v>205</v>
      </c>
      <c r="B70" s="118">
        <v>0</v>
      </c>
      <c r="C70" s="120">
        <v>0</v>
      </c>
      <c r="D70" s="120">
        <v>0</v>
      </c>
    </row>
    <row r="71" spans="1:4" x14ac:dyDescent="0.25">
      <c r="A71" s="90"/>
      <c r="B71" s="107"/>
      <c r="C71" s="107"/>
      <c r="D71" s="107"/>
    </row>
    <row r="72" spans="1:4" ht="225" x14ac:dyDescent="0.25">
      <c r="A72" s="97" t="s">
        <v>230</v>
      </c>
      <c r="B72" s="105">
        <v>0</v>
      </c>
      <c r="C72" s="105">
        <v>21693860.529999994</v>
      </c>
      <c r="D72" s="105">
        <v>30543336.609999992</v>
      </c>
    </row>
    <row r="73" spans="1:4" x14ac:dyDescent="0.25">
      <c r="A73" s="90"/>
      <c r="B73" s="107"/>
      <c r="C73" s="107"/>
      <c r="D73" s="107"/>
    </row>
    <row r="74" spans="1:4" ht="255" x14ac:dyDescent="0.25">
      <c r="A74" s="97" t="s">
        <v>231</v>
      </c>
      <c r="B74" s="105">
        <v>0</v>
      </c>
      <c r="C74" s="105">
        <v>21693860.529999994</v>
      </c>
      <c r="D74" s="105">
        <v>30543336.609999992</v>
      </c>
    </row>
    <row r="75" spans="1:4" x14ac:dyDescent="0.25">
      <c r="A75" s="92"/>
      <c r="B75" s="119"/>
      <c r="C75" s="119"/>
      <c r="D75" s="119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3F99-F14D-4593-8F7A-2E89722E4620}">
  <dimension ref="A1:G80"/>
  <sheetViews>
    <sheetView workbookViewId="0">
      <selection activeCell="A15" sqref="A15"/>
    </sheetView>
  </sheetViews>
  <sheetFormatPr baseColWidth="10" defaultRowHeight="15" x14ac:dyDescent="0.25"/>
  <cols>
    <col min="1" max="1" width="84.570312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140625" bestFit="1" customWidth="1"/>
  </cols>
  <sheetData>
    <row r="1" spans="1:7" ht="21" x14ac:dyDescent="0.25">
      <c r="A1" s="149" t="s">
        <v>232</v>
      </c>
      <c r="B1" s="149"/>
      <c r="C1" s="149"/>
      <c r="D1" s="149"/>
      <c r="E1" s="149"/>
      <c r="F1" s="149"/>
      <c r="G1" s="149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233</v>
      </c>
      <c r="B3" s="7"/>
      <c r="C3" s="7"/>
      <c r="D3" s="7"/>
      <c r="E3" s="7"/>
      <c r="F3" s="7"/>
      <c r="G3" s="8"/>
    </row>
    <row r="4" spans="1:7" x14ac:dyDescent="0.25">
      <c r="A4" s="6" t="s">
        <v>168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67" t="s">
        <v>234</v>
      </c>
      <c r="B6" s="148" t="s">
        <v>235</v>
      </c>
      <c r="C6" s="148"/>
      <c r="D6" s="148"/>
      <c r="E6" s="148"/>
      <c r="F6" s="148"/>
      <c r="G6" s="148" t="s">
        <v>236</v>
      </c>
    </row>
    <row r="7" spans="1:7" ht="60" x14ac:dyDescent="0.25">
      <c r="A7" s="68"/>
      <c r="B7" s="127" t="s">
        <v>237</v>
      </c>
      <c r="C7" s="126" t="s">
        <v>238</v>
      </c>
      <c r="D7" s="127" t="s">
        <v>239</v>
      </c>
      <c r="E7" s="127" t="s">
        <v>194</v>
      </c>
      <c r="F7" s="127" t="s">
        <v>240</v>
      </c>
      <c r="G7" s="148"/>
    </row>
    <row r="8" spans="1:7" x14ac:dyDescent="0.25">
      <c r="A8" s="129" t="s">
        <v>241</v>
      </c>
      <c r="B8" s="139"/>
      <c r="C8" s="139"/>
      <c r="D8" s="139"/>
      <c r="E8" s="139"/>
      <c r="F8" s="139"/>
      <c r="G8" s="139"/>
    </row>
    <row r="9" spans="1:7" x14ac:dyDescent="0.25">
      <c r="A9" s="130" t="s">
        <v>242</v>
      </c>
      <c r="B9" s="147">
        <v>14133766.23</v>
      </c>
      <c r="C9" s="147">
        <v>1351250</v>
      </c>
      <c r="D9" s="140">
        <v>15485016.23</v>
      </c>
      <c r="E9" s="147">
        <v>12841643.720000001</v>
      </c>
      <c r="F9" s="147">
        <v>12841643.720000001</v>
      </c>
      <c r="G9" s="140">
        <v>-1292122.5099999998</v>
      </c>
    </row>
    <row r="10" spans="1:7" x14ac:dyDescent="0.25">
      <c r="A10" s="130" t="s">
        <v>243</v>
      </c>
      <c r="B10" s="147">
        <v>0</v>
      </c>
      <c r="C10" s="147">
        <v>0</v>
      </c>
      <c r="D10" s="140">
        <v>0</v>
      </c>
      <c r="E10" s="147">
        <v>0</v>
      </c>
      <c r="F10" s="147">
        <v>0</v>
      </c>
      <c r="G10" s="140">
        <v>0</v>
      </c>
    </row>
    <row r="11" spans="1:7" x14ac:dyDescent="0.25">
      <c r="A11" s="130" t="s">
        <v>244</v>
      </c>
      <c r="B11" s="147">
        <v>9206.5499999999993</v>
      </c>
      <c r="C11" s="147">
        <v>682002.32</v>
      </c>
      <c r="D11" s="140">
        <v>691208.87</v>
      </c>
      <c r="E11" s="147">
        <v>0</v>
      </c>
      <c r="F11" s="147">
        <v>0</v>
      </c>
      <c r="G11" s="140">
        <v>-9206.5499999999993</v>
      </c>
    </row>
    <row r="12" spans="1:7" x14ac:dyDescent="0.25">
      <c r="A12" s="130" t="s">
        <v>245</v>
      </c>
      <c r="B12" s="147">
        <v>3658219.57</v>
      </c>
      <c r="C12" s="147">
        <v>552689.21</v>
      </c>
      <c r="D12" s="140">
        <v>4210908.7799999993</v>
      </c>
      <c r="E12" s="147">
        <v>4347868.21</v>
      </c>
      <c r="F12" s="147">
        <v>4347868.21</v>
      </c>
      <c r="G12" s="140">
        <v>689648.64000000013</v>
      </c>
    </row>
    <row r="13" spans="1:7" x14ac:dyDescent="0.25">
      <c r="A13" s="130" t="s">
        <v>246</v>
      </c>
      <c r="B13" s="147">
        <v>345245.73</v>
      </c>
      <c r="C13" s="147">
        <v>0</v>
      </c>
      <c r="D13" s="140">
        <v>345245.73</v>
      </c>
      <c r="E13" s="147">
        <v>0</v>
      </c>
      <c r="F13" s="147">
        <v>0</v>
      </c>
      <c r="G13" s="140">
        <v>-345245.73</v>
      </c>
    </row>
    <row r="14" spans="1:7" x14ac:dyDescent="0.25">
      <c r="A14" s="130" t="s">
        <v>247</v>
      </c>
      <c r="B14" s="147">
        <v>1087318.23</v>
      </c>
      <c r="C14" s="147">
        <v>1391068.85</v>
      </c>
      <c r="D14" s="140">
        <v>2478387.08</v>
      </c>
      <c r="E14" s="147">
        <v>2619759.36</v>
      </c>
      <c r="F14" s="147">
        <v>2619759.36</v>
      </c>
      <c r="G14" s="140">
        <v>1532441.13</v>
      </c>
    </row>
    <row r="15" spans="1:7" x14ac:dyDescent="0.25">
      <c r="A15" s="130" t="s">
        <v>248</v>
      </c>
      <c r="B15" s="147">
        <v>0</v>
      </c>
      <c r="C15" s="147">
        <v>0</v>
      </c>
      <c r="D15" s="140">
        <v>0</v>
      </c>
      <c r="E15" s="147">
        <v>0</v>
      </c>
      <c r="F15" s="147">
        <v>0</v>
      </c>
      <c r="G15" s="140">
        <v>0</v>
      </c>
    </row>
    <row r="16" spans="1:7" x14ac:dyDescent="0.25">
      <c r="A16" s="125" t="s">
        <v>249</v>
      </c>
      <c r="B16" s="140">
        <v>90169861.789999977</v>
      </c>
      <c r="C16" s="140">
        <v>0</v>
      </c>
      <c r="D16" s="140">
        <v>90169861.789999977</v>
      </c>
      <c r="E16" s="140">
        <v>85411037.840000004</v>
      </c>
      <c r="F16" s="140">
        <v>85411037.840000004</v>
      </c>
      <c r="G16" s="140">
        <v>-4758823.9499999732</v>
      </c>
    </row>
    <row r="17" spans="1:7" x14ac:dyDescent="0.25">
      <c r="A17" s="134" t="s">
        <v>250</v>
      </c>
      <c r="B17" s="147">
        <v>51225259.68</v>
      </c>
      <c r="C17" s="147">
        <v>0</v>
      </c>
      <c r="D17" s="140">
        <v>51225259.68</v>
      </c>
      <c r="E17" s="147">
        <v>49026581.909999996</v>
      </c>
      <c r="F17" s="147">
        <v>49026581.909999996</v>
      </c>
      <c r="G17" s="140">
        <v>-2198677.7700000033</v>
      </c>
    </row>
    <row r="18" spans="1:7" x14ac:dyDescent="0.25">
      <c r="A18" s="134" t="s">
        <v>251</v>
      </c>
      <c r="B18" s="147">
        <v>27048852.079999998</v>
      </c>
      <c r="C18" s="147">
        <v>0</v>
      </c>
      <c r="D18" s="140">
        <v>27048852.079999998</v>
      </c>
      <c r="E18" s="147">
        <v>24658307.780000001</v>
      </c>
      <c r="F18" s="147">
        <v>24658307.780000001</v>
      </c>
      <c r="G18" s="140">
        <v>-2390544.299999997</v>
      </c>
    </row>
    <row r="19" spans="1:7" x14ac:dyDescent="0.25">
      <c r="A19" s="134" t="s">
        <v>252</v>
      </c>
      <c r="B19" s="147">
        <v>2633074.1</v>
      </c>
      <c r="C19" s="147">
        <v>0</v>
      </c>
      <c r="D19" s="140">
        <v>2633074.1</v>
      </c>
      <c r="E19" s="147">
        <v>3542649.7</v>
      </c>
      <c r="F19" s="147">
        <v>3542649.7</v>
      </c>
      <c r="G19" s="140">
        <v>909575.60000000009</v>
      </c>
    </row>
    <row r="20" spans="1:7" x14ac:dyDescent="0.25">
      <c r="A20" s="134" t="s">
        <v>253</v>
      </c>
      <c r="B20" s="140"/>
      <c r="C20" s="140"/>
      <c r="D20" s="140">
        <v>0</v>
      </c>
      <c r="E20" s="140"/>
      <c r="F20" s="140"/>
      <c r="G20" s="140">
        <v>0</v>
      </c>
    </row>
    <row r="21" spans="1:7" x14ac:dyDescent="0.25">
      <c r="A21" s="134" t="s">
        <v>254</v>
      </c>
      <c r="B21" s="140"/>
      <c r="C21" s="140"/>
      <c r="D21" s="140">
        <v>0</v>
      </c>
      <c r="E21" s="140"/>
      <c r="F21" s="140"/>
      <c r="G21" s="140">
        <v>0</v>
      </c>
    </row>
    <row r="22" spans="1:7" x14ac:dyDescent="0.25">
      <c r="A22" s="134" t="s">
        <v>255</v>
      </c>
      <c r="B22" s="147">
        <v>2799675.88</v>
      </c>
      <c r="C22" s="147">
        <v>0</v>
      </c>
      <c r="D22" s="140">
        <v>2799675.88</v>
      </c>
      <c r="E22" s="147">
        <v>3083493.56</v>
      </c>
      <c r="F22" s="147">
        <v>3083493.56</v>
      </c>
      <c r="G22" s="140">
        <v>283817.68000000017</v>
      </c>
    </row>
    <row r="23" spans="1:7" x14ac:dyDescent="0.25">
      <c r="A23" s="134" t="s">
        <v>256</v>
      </c>
      <c r="B23" s="140"/>
      <c r="C23" s="140"/>
      <c r="D23" s="140">
        <v>0</v>
      </c>
      <c r="E23" s="140"/>
      <c r="F23" s="140"/>
      <c r="G23" s="140">
        <v>0</v>
      </c>
    </row>
    <row r="24" spans="1:7" x14ac:dyDescent="0.25">
      <c r="A24" s="134" t="s">
        <v>257</v>
      </c>
      <c r="B24" s="140"/>
      <c r="C24" s="140"/>
      <c r="D24" s="140">
        <v>0</v>
      </c>
      <c r="E24" s="140"/>
      <c r="F24" s="140"/>
      <c r="G24" s="140">
        <v>0</v>
      </c>
    </row>
    <row r="25" spans="1:7" x14ac:dyDescent="0.25">
      <c r="A25" s="134" t="s">
        <v>258</v>
      </c>
      <c r="B25" s="147">
        <v>2154333.35</v>
      </c>
      <c r="C25" s="147">
        <v>0</v>
      </c>
      <c r="D25" s="140">
        <v>2154333.35</v>
      </c>
      <c r="E25" s="147">
        <v>120036.13</v>
      </c>
      <c r="F25" s="147">
        <v>120036.13</v>
      </c>
      <c r="G25" s="140">
        <v>-2034297.2200000002</v>
      </c>
    </row>
    <row r="26" spans="1:7" x14ac:dyDescent="0.25">
      <c r="A26" s="134" t="s">
        <v>259</v>
      </c>
      <c r="B26" s="147">
        <v>4308666.7</v>
      </c>
      <c r="C26" s="147">
        <v>0</v>
      </c>
      <c r="D26" s="140">
        <v>4308666.7</v>
      </c>
      <c r="E26" s="147">
        <v>4979968.76</v>
      </c>
      <c r="F26" s="147">
        <v>4979968.76</v>
      </c>
      <c r="G26" s="140">
        <v>671302.05999999959</v>
      </c>
    </row>
    <row r="27" spans="1:7" x14ac:dyDescent="0.25">
      <c r="A27" s="134" t="s">
        <v>260</v>
      </c>
      <c r="B27" s="147">
        <v>0</v>
      </c>
      <c r="C27" s="147">
        <v>0</v>
      </c>
      <c r="D27" s="140">
        <v>0</v>
      </c>
      <c r="E27" s="147">
        <v>0</v>
      </c>
      <c r="F27" s="147">
        <v>0</v>
      </c>
      <c r="G27" s="140">
        <v>0</v>
      </c>
    </row>
    <row r="28" spans="1:7" x14ac:dyDescent="0.25">
      <c r="A28" s="130" t="s">
        <v>261</v>
      </c>
      <c r="B28" s="140">
        <v>1987731.58</v>
      </c>
      <c r="C28" s="140">
        <v>0</v>
      </c>
      <c r="D28" s="140">
        <v>1987731.58</v>
      </c>
      <c r="E28" s="140">
        <v>1067345.3599999999</v>
      </c>
      <c r="F28" s="140">
        <v>1067345.3599999999</v>
      </c>
      <c r="G28" s="140">
        <v>-920386.2200000002</v>
      </c>
    </row>
    <row r="29" spans="1:7" x14ac:dyDescent="0.25">
      <c r="A29" s="134" t="s">
        <v>262</v>
      </c>
      <c r="B29" s="147">
        <v>12926</v>
      </c>
      <c r="C29" s="147">
        <v>0</v>
      </c>
      <c r="D29" s="140">
        <v>12926</v>
      </c>
      <c r="E29" s="147">
        <v>8929.49</v>
      </c>
      <c r="F29" s="147">
        <v>8929.49</v>
      </c>
      <c r="G29" s="140">
        <v>-3996.51</v>
      </c>
    </row>
    <row r="30" spans="1:7" x14ac:dyDescent="0.25">
      <c r="A30" s="134" t="s">
        <v>263</v>
      </c>
      <c r="B30" s="147">
        <v>0</v>
      </c>
      <c r="C30" s="147">
        <v>0</v>
      </c>
      <c r="D30" s="140">
        <v>0</v>
      </c>
      <c r="E30" s="147">
        <v>0</v>
      </c>
      <c r="F30" s="147">
        <v>0</v>
      </c>
      <c r="G30" s="140">
        <v>0</v>
      </c>
    </row>
    <row r="31" spans="1:7" x14ac:dyDescent="0.25">
      <c r="A31" s="134" t="s">
        <v>264</v>
      </c>
      <c r="B31" s="147">
        <v>1077166.68</v>
      </c>
      <c r="C31" s="147">
        <v>0</v>
      </c>
      <c r="D31" s="140">
        <v>1077166.68</v>
      </c>
      <c r="E31" s="147">
        <v>852466.84</v>
      </c>
      <c r="F31" s="147">
        <v>852466.84</v>
      </c>
      <c r="G31" s="140">
        <v>-224699.83999999997</v>
      </c>
    </row>
    <row r="32" spans="1:7" x14ac:dyDescent="0.25">
      <c r="A32" s="134" t="s">
        <v>265</v>
      </c>
      <c r="B32" s="147">
        <v>0</v>
      </c>
      <c r="C32" s="147">
        <v>0</v>
      </c>
      <c r="D32" s="140">
        <v>0</v>
      </c>
      <c r="E32" s="147">
        <v>0</v>
      </c>
      <c r="F32" s="147">
        <v>0</v>
      </c>
      <c r="G32" s="140">
        <v>0</v>
      </c>
    </row>
    <row r="33" spans="1:7" x14ac:dyDescent="0.25">
      <c r="A33" s="134" t="s">
        <v>266</v>
      </c>
      <c r="B33" s="147">
        <v>897638.9</v>
      </c>
      <c r="C33" s="147">
        <v>0</v>
      </c>
      <c r="D33" s="140">
        <v>897638.9</v>
      </c>
      <c r="E33" s="147">
        <v>205949.03</v>
      </c>
      <c r="F33" s="147">
        <v>205949.03</v>
      </c>
      <c r="G33" s="140">
        <v>-691689.87</v>
      </c>
    </row>
    <row r="34" spans="1:7" x14ac:dyDescent="0.25">
      <c r="A34" s="130" t="s">
        <v>267</v>
      </c>
      <c r="B34" s="147">
        <v>0</v>
      </c>
      <c r="C34" s="147">
        <v>0</v>
      </c>
      <c r="D34" s="140">
        <v>0</v>
      </c>
      <c r="E34" s="147">
        <v>0</v>
      </c>
      <c r="F34" s="147">
        <v>0</v>
      </c>
      <c r="G34" s="140">
        <v>0</v>
      </c>
    </row>
    <row r="35" spans="1:7" x14ac:dyDescent="0.25">
      <c r="A35" s="130" t="s">
        <v>268</v>
      </c>
      <c r="B35" s="140">
        <v>0</v>
      </c>
      <c r="C35" s="140">
        <v>3356175.95</v>
      </c>
      <c r="D35" s="140">
        <v>3356175.95</v>
      </c>
      <c r="E35" s="140">
        <v>877775.54</v>
      </c>
      <c r="F35" s="140">
        <v>877775.54</v>
      </c>
      <c r="G35" s="140">
        <v>877775.54</v>
      </c>
    </row>
    <row r="36" spans="1:7" x14ac:dyDescent="0.25">
      <c r="A36" s="134" t="s">
        <v>269</v>
      </c>
      <c r="B36" s="147">
        <v>0</v>
      </c>
      <c r="C36" s="147">
        <v>3356175.95</v>
      </c>
      <c r="D36" s="140">
        <v>3356175.95</v>
      </c>
      <c r="E36" s="147">
        <v>877775.54</v>
      </c>
      <c r="F36" s="147">
        <v>877775.54</v>
      </c>
      <c r="G36" s="140">
        <v>877775.54</v>
      </c>
    </row>
    <row r="37" spans="1:7" x14ac:dyDescent="0.25">
      <c r="A37" s="130" t="s">
        <v>270</v>
      </c>
      <c r="B37" s="140">
        <v>0</v>
      </c>
      <c r="C37" s="140">
        <v>0</v>
      </c>
      <c r="D37" s="140">
        <v>0</v>
      </c>
      <c r="E37" s="140">
        <v>0</v>
      </c>
      <c r="F37" s="140">
        <v>0</v>
      </c>
      <c r="G37" s="140">
        <v>0</v>
      </c>
    </row>
    <row r="38" spans="1:7" x14ac:dyDescent="0.25">
      <c r="A38" s="134" t="s">
        <v>271</v>
      </c>
      <c r="B38" s="140"/>
      <c r="C38" s="140"/>
      <c r="D38" s="140">
        <v>0</v>
      </c>
      <c r="E38" s="140"/>
      <c r="F38" s="140"/>
      <c r="G38" s="140">
        <v>0</v>
      </c>
    </row>
    <row r="39" spans="1:7" x14ac:dyDescent="0.25">
      <c r="A39" s="134" t="s">
        <v>272</v>
      </c>
      <c r="B39" s="140"/>
      <c r="C39" s="140"/>
      <c r="D39" s="140">
        <v>0</v>
      </c>
      <c r="E39" s="140"/>
      <c r="F39" s="140"/>
      <c r="G39" s="140">
        <v>0</v>
      </c>
    </row>
    <row r="40" spans="1:7" x14ac:dyDescent="0.25">
      <c r="A40" s="131"/>
      <c r="B40" s="140"/>
      <c r="C40" s="140"/>
      <c r="D40" s="140"/>
      <c r="E40" s="140"/>
      <c r="F40" s="140"/>
      <c r="G40" s="140"/>
    </row>
    <row r="41" spans="1:7" x14ac:dyDescent="0.25">
      <c r="A41" s="132" t="s">
        <v>273</v>
      </c>
      <c r="B41" s="141">
        <v>111391349.67999998</v>
      </c>
      <c r="C41" s="141">
        <v>7333186.3300000001</v>
      </c>
      <c r="D41" s="141">
        <v>118724536.00999998</v>
      </c>
      <c r="E41" s="141">
        <v>107165430.03</v>
      </c>
      <c r="F41" s="141">
        <v>107165430.03</v>
      </c>
      <c r="G41" s="141">
        <v>-4225919.6499999734</v>
      </c>
    </row>
    <row r="42" spans="1:7" x14ac:dyDescent="0.25">
      <c r="A42" s="132" t="s">
        <v>274</v>
      </c>
      <c r="B42" s="142"/>
      <c r="C42" s="142"/>
      <c r="D42" s="142"/>
      <c r="E42" s="142"/>
      <c r="F42" s="142"/>
      <c r="G42" s="141">
        <v>0</v>
      </c>
    </row>
    <row r="43" spans="1:7" x14ac:dyDescent="0.25">
      <c r="A43" s="131"/>
      <c r="B43" s="143"/>
      <c r="C43" s="143"/>
      <c r="D43" s="143"/>
      <c r="E43" s="143"/>
      <c r="F43" s="143"/>
      <c r="G43" s="143"/>
    </row>
    <row r="44" spans="1:7" x14ac:dyDescent="0.25">
      <c r="A44" s="132" t="s">
        <v>275</v>
      </c>
      <c r="B44" s="143"/>
      <c r="C44" s="143"/>
      <c r="D44" s="143"/>
      <c r="E44" s="143"/>
      <c r="F44" s="143"/>
      <c r="G44" s="143"/>
    </row>
    <row r="45" spans="1:7" x14ac:dyDescent="0.25">
      <c r="A45" s="130" t="s">
        <v>276</v>
      </c>
      <c r="B45" s="140">
        <v>82582778.459999993</v>
      </c>
      <c r="C45" s="140">
        <v>5945321.54</v>
      </c>
      <c r="D45" s="140">
        <v>88528100</v>
      </c>
      <c r="E45" s="140">
        <v>72314866.729999989</v>
      </c>
      <c r="F45" s="140">
        <v>72314866.729999989</v>
      </c>
      <c r="G45" s="140">
        <v>-10267911.730000004</v>
      </c>
    </row>
    <row r="46" spans="1:7" ht="409.5" x14ac:dyDescent="0.25">
      <c r="A46" s="135" t="s">
        <v>277</v>
      </c>
      <c r="B46" s="140"/>
      <c r="C46" s="140"/>
      <c r="D46" s="140">
        <v>0</v>
      </c>
      <c r="E46" s="140"/>
      <c r="F46" s="140"/>
      <c r="G46" s="140">
        <v>0</v>
      </c>
    </row>
    <row r="47" spans="1:7" ht="409.5" x14ac:dyDescent="0.25">
      <c r="A47" s="135" t="s">
        <v>278</v>
      </c>
      <c r="B47" s="140"/>
      <c r="C47" s="140"/>
      <c r="D47" s="140">
        <v>0</v>
      </c>
      <c r="E47" s="140"/>
      <c r="F47" s="140"/>
      <c r="G47" s="140">
        <v>0</v>
      </c>
    </row>
    <row r="48" spans="1:7" ht="409.5" x14ac:dyDescent="0.25">
      <c r="A48" s="135" t="s">
        <v>279</v>
      </c>
      <c r="B48" s="147">
        <v>41889815.159999996</v>
      </c>
      <c r="C48" s="147">
        <v>-2441779.16</v>
      </c>
      <c r="D48" s="140">
        <v>39448036</v>
      </c>
      <c r="E48" s="147">
        <v>35504812.729999997</v>
      </c>
      <c r="F48" s="147">
        <v>35504812.729999997</v>
      </c>
      <c r="G48" s="140">
        <v>-6385002.4299999997</v>
      </c>
    </row>
    <row r="49" spans="1:7" ht="409.5" x14ac:dyDescent="0.25">
      <c r="A49" s="135" t="s">
        <v>280</v>
      </c>
      <c r="B49" s="147">
        <v>40692963.299999997</v>
      </c>
      <c r="C49" s="147">
        <v>8387100.7000000002</v>
      </c>
      <c r="D49" s="140">
        <v>49080064</v>
      </c>
      <c r="E49" s="147">
        <v>36810054</v>
      </c>
      <c r="F49" s="147">
        <v>36810054</v>
      </c>
      <c r="G49" s="140">
        <v>-3882909.299999997</v>
      </c>
    </row>
    <row r="50" spans="1:7" ht="409.5" x14ac:dyDescent="0.25">
      <c r="A50" s="135" t="s">
        <v>281</v>
      </c>
      <c r="B50" s="140"/>
      <c r="C50" s="140"/>
      <c r="D50" s="140">
        <v>0</v>
      </c>
      <c r="E50" s="140"/>
      <c r="F50" s="140"/>
      <c r="G50" s="140">
        <v>0</v>
      </c>
    </row>
    <row r="51" spans="1:7" ht="409.5" x14ac:dyDescent="0.25">
      <c r="A51" s="135" t="s">
        <v>282</v>
      </c>
      <c r="B51" s="140"/>
      <c r="C51" s="140"/>
      <c r="D51" s="140">
        <v>0</v>
      </c>
      <c r="E51" s="140"/>
      <c r="F51" s="140"/>
      <c r="G51" s="140">
        <v>0</v>
      </c>
    </row>
    <row r="52" spans="1:7" ht="409.5" x14ac:dyDescent="0.25">
      <c r="A52" s="128" t="s">
        <v>283</v>
      </c>
      <c r="B52" s="140"/>
      <c r="C52" s="140"/>
      <c r="D52" s="140">
        <v>0</v>
      </c>
      <c r="E52" s="140"/>
      <c r="F52" s="140"/>
      <c r="G52" s="140">
        <v>0</v>
      </c>
    </row>
    <row r="53" spans="1:7" x14ac:dyDescent="0.25">
      <c r="A53" s="134" t="s">
        <v>284</v>
      </c>
      <c r="B53" s="140"/>
      <c r="C53" s="140"/>
      <c r="D53" s="140">
        <v>0</v>
      </c>
      <c r="E53" s="140"/>
      <c r="F53" s="140"/>
      <c r="G53" s="140">
        <v>0</v>
      </c>
    </row>
    <row r="54" spans="1:7" x14ac:dyDescent="0.25">
      <c r="A54" s="130" t="s">
        <v>285</v>
      </c>
      <c r="B54" s="140">
        <v>0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</row>
    <row r="55" spans="1:7" ht="409.5" x14ac:dyDescent="0.25">
      <c r="A55" s="128" t="s">
        <v>286</v>
      </c>
      <c r="B55" s="140"/>
      <c r="C55" s="140"/>
      <c r="D55" s="140">
        <v>0</v>
      </c>
      <c r="E55" s="140"/>
      <c r="F55" s="140"/>
      <c r="G55" s="140">
        <v>0</v>
      </c>
    </row>
    <row r="56" spans="1:7" ht="409.5" x14ac:dyDescent="0.25">
      <c r="A56" s="135" t="s">
        <v>287</v>
      </c>
      <c r="B56" s="140"/>
      <c r="C56" s="140"/>
      <c r="D56" s="140">
        <v>0</v>
      </c>
      <c r="E56" s="140"/>
      <c r="F56" s="140"/>
      <c r="G56" s="140">
        <v>0</v>
      </c>
    </row>
    <row r="57" spans="1:7" ht="390" x14ac:dyDescent="0.25">
      <c r="A57" s="135" t="s">
        <v>288</v>
      </c>
      <c r="B57" s="140"/>
      <c r="C57" s="140"/>
      <c r="D57" s="140">
        <v>0</v>
      </c>
      <c r="E57" s="140"/>
      <c r="F57" s="140"/>
      <c r="G57" s="140">
        <v>0</v>
      </c>
    </row>
    <row r="58" spans="1:7" ht="405" x14ac:dyDescent="0.25">
      <c r="A58" s="128" t="s">
        <v>289</v>
      </c>
      <c r="B58" s="147">
        <v>0</v>
      </c>
      <c r="C58" s="147">
        <v>0</v>
      </c>
      <c r="D58" s="140">
        <v>0</v>
      </c>
      <c r="E58" s="147">
        <v>0</v>
      </c>
      <c r="F58" s="147">
        <v>0</v>
      </c>
      <c r="G58" s="140">
        <v>0</v>
      </c>
    </row>
    <row r="59" spans="1:7" x14ac:dyDescent="0.25">
      <c r="A59" s="130" t="s">
        <v>290</v>
      </c>
      <c r="B59" s="140">
        <v>0</v>
      </c>
      <c r="C59" s="140">
        <v>0</v>
      </c>
      <c r="D59" s="140">
        <v>0</v>
      </c>
      <c r="E59" s="140">
        <v>0</v>
      </c>
      <c r="F59" s="140">
        <v>0</v>
      </c>
      <c r="G59" s="140">
        <v>0</v>
      </c>
    </row>
    <row r="60" spans="1:7" ht="409.5" x14ac:dyDescent="0.25">
      <c r="A60" s="135" t="s">
        <v>291</v>
      </c>
      <c r="B60" s="147">
        <v>0</v>
      </c>
      <c r="C60" s="147">
        <v>0</v>
      </c>
      <c r="D60" s="140">
        <v>0</v>
      </c>
      <c r="E60" s="147">
        <v>0</v>
      </c>
      <c r="F60" s="147">
        <v>0</v>
      </c>
      <c r="G60" s="140">
        <v>0</v>
      </c>
    </row>
    <row r="61" spans="1:7" ht="210" x14ac:dyDescent="0.25">
      <c r="A61" s="135" t="s">
        <v>292</v>
      </c>
      <c r="B61" s="147">
        <v>0</v>
      </c>
      <c r="C61" s="147">
        <v>0</v>
      </c>
      <c r="D61" s="140">
        <v>0</v>
      </c>
      <c r="E61" s="147">
        <v>0</v>
      </c>
      <c r="F61" s="147">
        <v>0</v>
      </c>
      <c r="G61" s="140">
        <v>0</v>
      </c>
    </row>
    <row r="62" spans="1:7" x14ac:dyDescent="0.25">
      <c r="A62" s="130" t="s">
        <v>293</v>
      </c>
      <c r="B62" s="147">
        <v>0</v>
      </c>
      <c r="C62" s="147">
        <v>0</v>
      </c>
      <c r="D62" s="140">
        <v>0</v>
      </c>
      <c r="E62" s="147">
        <v>0</v>
      </c>
      <c r="F62" s="147">
        <v>0</v>
      </c>
      <c r="G62" s="140">
        <v>0</v>
      </c>
    </row>
    <row r="63" spans="1:7" x14ac:dyDescent="0.25">
      <c r="A63" s="130" t="s">
        <v>294</v>
      </c>
      <c r="B63" s="147">
        <v>0</v>
      </c>
      <c r="C63" s="147">
        <v>0</v>
      </c>
      <c r="D63" s="140">
        <v>0</v>
      </c>
      <c r="E63" s="147">
        <v>0</v>
      </c>
      <c r="F63" s="140"/>
      <c r="G63" s="140">
        <v>0</v>
      </c>
    </row>
    <row r="64" spans="1:7" x14ac:dyDescent="0.25">
      <c r="A64" s="131"/>
      <c r="B64" s="143"/>
      <c r="C64" s="143"/>
      <c r="D64" s="143"/>
      <c r="E64" s="143"/>
      <c r="F64" s="143"/>
      <c r="G64" s="143"/>
    </row>
    <row r="65" spans="1:7" x14ac:dyDescent="0.25">
      <c r="A65" s="132" t="s">
        <v>295</v>
      </c>
      <c r="B65" s="141">
        <v>82582778.459999993</v>
      </c>
      <c r="C65" s="141">
        <v>5945321.54</v>
      </c>
      <c r="D65" s="141">
        <v>88528100</v>
      </c>
      <c r="E65" s="141">
        <v>72314866.729999989</v>
      </c>
      <c r="F65" s="141">
        <v>72314866.729999989</v>
      </c>
      <c r="G65" s="141">
        <v>-10267911.730000004</v>
      </c>
    </row>
    <row r="66" spans="1:7" x14ac:dyDescent="0.25">
      <c r="A66" s="131"/>
      <c r="B66" s="143"/>
      <c r="C66" s="143"/>
      <c r="D66" s="143"/>
      <c r="E66" s="143"/>
      <c r="F66" s="143"/>
      <c r="G66" s="143"/>
    </row>
    <row r="67" spans="1:7" x14ac:dyDescent="0.25">
      <c r="A67" s="132" t="s">
        <v>296</v>
      </c>
      <c r="B67" s="141">
        <v>0</v>
      </c>
      <c r="C67" s="141">
        <v>0</v>
      </c>
      <c r="D67" s="141">
        <v>0</v>
      </c>
      <c r="E67" s="141">
        <v>0</v>
      </c>
      <c r="F67" s="141">
        <v>0</v>
      </c>
      <c r="G67" s="141">
        <v>0</v>
      </c>
    </row>
    <row r="68" spans="1:7" x14ac:dyDescent="0.25">
      <c r="A68" s="130" t="s">
        <v>297</v>
      </c>
      <c r="B68" s="147">
        <v>0</v>
      </c>
      <c r="C68" s="147">
        <v>0</v>
      </c>
      <c r="D68" s="140">
        <v>0</v>
      </c>
      <c r="E68" s="147">
        <v>0</v>
      </c>
      <c r="F68" s="147">
        <v>0</v>
      </c>
      <c r="G68" s="140">
        <v>0</v>
      </c>
    </row>
    <row r="69" spans="1:7" x14ac:dyDescent="0.25">
      <c r="A69" s="131"/>
      <c r="B69" s="143"/>
      <c r="C69" s="143"/>
      <c r="D69" s="143"/>
      <c r="E69" s="143"/>
      <c r="F69" s="143"/>
      <c r="G69" s="143"/>
    </row>
    <row r="70" spans="1:7" x14ac:dyDescent="0.25">
      <c r="A70" s="132" t="s">
        <v>298</v>
      </c>
      <c r="B70" s="141">
        <v>193974128.13999999</v>
      </c>
      <c r="C70" s="141">
        <v>13278507.870000001</v>
      </c>
      <c r="D70" s="141">
        <v>207252636.00999999</v>
      </c>
      <c r="E70" s="141">
        <v>179480296.75999999</v>
      </c>
      <c r="F70" s="141">
        <v>179480296.75999999</v>
      </c>
      <c r="G70" s="141">
        <v>-14493831.379999977</v>
      </c>
    </row>
    <row r="71" spans="1:7" x14ac:dyDescent="0.25">
      <c r="A71" s="131"/>
      <c r="B71" s="143"/>
      <c r="C71" s="143"/>
      <c r="D71" s="143"/>
      <c r="E71" s="143"/>
      <c r="F71" s="143"/>
      <c r="G71" s="143"/>
    </row>
    <row r="72" spans="1:7" x14ac:dyDescent="0.25">
      <c r="A72" s="132" t="s">
        <v>299</v>
      </c>
      <c r="B72" s="143"/>
      <c r="C72" s="143"/>
      <c r="D72" s="143"/>
      <c r="E72" s="143"/>
      <c r="F72" s="143"/>
      <c r="G72" s="143"/>
    </row>
    <row r="73" spans="1:7" ht="255" x14ac:dyDescent="0.25">
      <c r="A73" s="137" t="s">
        <v>300</v>
      </c>
      <c r="B73" s="147">
        <v>0</v>
      </c>
      <c r="C73" s="147">
        <v>0</v>
      </c>
      <c r="D73" s="140">
        <v>0</v>
      </c>
      <c r="E73" s="147">
        <v>0</v>
      </c>
      <c r="F73" s="147">
        <v>0</v>
      </c>
      <c r="G73" s="140">
        <v>0</v>
      </c>
    </row>
    <row r="74" spans="1:7" ht="270" x14ac:dyDescent="0.25">
      <c r="A74" s="137" t="s">
        <v>301</v>
      </c>
      <c r="B74" s="147">
        <v>0</v>
      </c>
      <c r="C74" s="147">
        <v>0</v>
      </c>
      <c r="D74" s="140">
        <v>0</v>
      </c>
      <c r="E74" s="147">
        <v>0</v>
      </c>
      <c r="F74" s="147">
        <v>0</v>
      </c>
      <c r="G74" s="140">
        <v>0</v>
      </c>
    </row>
    <row r="75" spans="1:7" ht="135" x14ac:dyDescent="0.25">
      <c r="A75" s="136" t="s">
        <v>302</v>
      </c>
      <c r="B75" s="141">
        <v>0</v>
      </c>
      <c r="C75" s="141">
        <v>0</v>
      </c>
      <c r="D75" s="141">
        <v>0</v>
      </c>
      <c r="E75" s="141">
        <v>0</v>
      </c>
      <c r="F75" s="141">
        <v>0</v>
      </c>
      <c r="G75" s="141">
        <v>0</v>
      </c>
    </row>
    <row r="76" spans="1:7" x14ac:dyDescent="0.25">
      <c r="A76" s="133"/>
      <c r="B76" s="144"/>
      <c r="C76" s="144"/>
      <c r="D76" s="144"/>
      <c r="E76" s="144"/>
      <c r="F76" s="144"/>
      <c r="G76" s="144"/>
    </row>
    <row r="77" spans="1:7" x14ac:dyDescent="0.25">
      <c r="A77" s="124"/>
      <c r="B77" s="145"/>
      <c r="C77" s="145"/>
      <c r="D77" s="145"/>
      <c r="E77" s="145"/>
      <c r="F77" s="145"/>
      <c r="G77" s="145"/>
    </row>
    <row r="78" spans="1:7" x14ac:dyDescent="0.25">
      <c r="A78" s="124"/>
      <c r="B78" s="145"/>
      <c r="C78" s="145"/>
      <c r="D78" s="145">
        <v>0</v>
      </c>
      <c r="E78" s="145"/>
      <c r="F78" s="145"/>
      <c r="G78" s="146">
        <v>0</v>
      </c>
    </row>
    <row r="79" spans="1:7" x14ac:dyDescent="0.25">
      <c r="A79" s="124"/>
      <c r="B79" s="145"/>
      <c r="C79" s="145"/>
      <c r="D79" s="145"/>
      <c r="E79" s="145"/>
      <c r="F79" s="145"/>
      <c r="G79" s="146"/>
    </row>
    <row r="80" spans="1:7" x14ac:dyDescent="0.25">
      <c r="A80" s="124"/>
      <c r="B80" s="138"/>
      <c r="C80" s="138"/>
      <c r="D80" s="138"/>
      <c r="E80" s="138"/>
      <c r="F80" s="138"/>
      <c r="G80" s="138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3875-A551-479D-A7E8-F826AEC4BD16}">
  <dimension ref="A1:G160"/>
  <sheetViews>
    <sheetView workbookViewId="0">
      <selection activeCell="A19" sqref="A19"/>
    </sheetView>
  </sheetViews>
  <sheetFormatPr baseColWidth="10" defaultRowHeight="15" x14ac:dyDescent="0.25"/>
  <cols>
    <col min="1" max="1" width="92.8554687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85546875" bestFit="1" customWidth="1"/>
  </cols>
  <sheetData>
    <row r="1" spans="1:7" ht="21" x14ac:dyDescent="0.25">
      <c r="A1" s="167" t="s">
        <v>324</v>
      </c>
      <c r="B1" s="149"/>
      <c r="C1" s="149"/>
      <c r="D1" s="149"/>
      <c r="E1" s="149"/>
      <c r="F1" s="149"/>
      <c r="G1" s="149"/>
    </row>
    <row r="2" spans="1:7" x14ac:dyDescent="0.25">
      <c r="A2" s="67" t="s">
        <v>1</v>
      </c>
      <c r="B2" s="67"/>
      <c r="C2" s="67"/>
      <c r="D2" s="67"/>
      <c r="E2" s="67"/>
      <c r="F2" s="67"/>
      <c r="G2" s="67"/>
    </row>
    <row r="3" spans="1:7" x14ac:dyDescent="0.25">
      <c r="A3" s="170" t="s">
        <v>304</v>
      </c>
      <c r="B3" s="170"/>
      <c r="C3" s="170"/>
      <c r="D3" s="170"/>
      <c r="E3" s="170"/>
      <c r="F3" s="170"/>
      <c r="G3" s="170"/>
    </row>
    <row r="4" spans="1:7" x14ac:dyDescent="0.25">
      <c r="A4" s="170" t="s">
        <v>325</v>
      </c>
      <c r="B4" s="170"/>
      <c r="C4" s="170"/>
      <c r="D4" s="170"/>
      <c r="E4" s="170"/>
      <c r="F4" s="170"/>
      <c r="G4" s="170"/>
    </row>
    <row r="5" spans="1:7" x14ac:dyDescent="0.25">
      <c r="A5" s="170" t="s">
        <v>168</v>
      </c>
      <c r="B5" s="170"/>
      <c r="C5" s="170"/>
      <c r="D5" s="170"/>
      <c r="E5" s="170"/>
      <c r="F5" s="170"/>
      <c r="G5" s="170"/>
    </row>
    <row r="6" spans="1:7" x14ac:dyDescent="0.25">
      <c r="A6" s="68" t="s">
        <v>4</v>
      </c>
      <c r="B6" s="68"/>
      <c r="C6" s="68"/>
      <c r="D6" s="68"/>
      <c r="E6" s="68"/>
      <c r="F6" s="68"/>
      <c r="G6" s="68"/>
    </row>
    <row r="7" spans="1:7" x14ac:dyDescent="0.25">
      <c r="A7" s="150" t="s">
        <v>6</v>
      </c>
      <c r="B7" s="150" t="s">
        <v>307</v>
      </c>
      <c r="C7" s="150"/>
      <c r="D7" s="150"/>
      <c r="E7" s="150"/>
      <c r="F7" s="150"/>
      <c r="G7" s="169" t="s">
        <v>308</v>
      </c>
    </row>
    <row r="8" spans="1:7" ht="60" x14ac:dyDescent="0.25">
      <c r="A8" s="150"/>
      <c r="B8" s="175" t="s">
        <v>309</v>
      </c>
      <c r="C8" s="175" t="s">
        <v>326</v>
      </c>
      <c r="D8" s="175" t="s">
        <v>327</v>
      </c>
      <c r="E8" s="175" t="s">
        <v>194</v>
      </c>
      <c r="F8" s="175" t="s">
        <v>328</v>
      </c>
      <c r="G8" s="150"/>
    </row>
    <row r="9" spans="1:7" x14ac:dyDescent="0.25">
      <c r="A9" s="177" t="s">
        <v>329</v>
      </c>
      <c r="B9" s="182">
        <v>111391349.68000001</v>
      </c>
      <c r="C9" s="182">
        <v>5056184.9800000004</v>
      </c>
      <c r="D9" s="182">
        <v>116447534.65999998</v>
      </c>
      <c r="E9" s="182">
        <v>83120353.309999987</v>
      </c>
      <c r="F9" s="182">
        <v>76067401.439999983</v>
      </c>
      <c r="G9" s="182">
        <v>33327181.350000001</v>
      </c>
    </row>
    <row r="10" spans="1:7" x14ac:dyDescent="0.25">
      <c r="A10" s="178" t="s">
        <v>330</v>
      </c>
      <c r="B10" s="183">
        <v>64131216.68</v>
      </c>
      <c r="C10" s="183">
        <v>-3799825.3099999996</v>
      </c>
      <c r="D10" s="183">
        <v>60331391.370000005</v>
      </c>
      <c r="E10" s="183">
        <v>44116068.18</v>
      </c>
      <c r="F10" s="183">
        <v>44116068.18</v>
      </c>
      <c r="G10" s="183">
        <v>16215323.189999999</v>
      </c>
    </row>
    <row r="11" spans="1:7" x14ac:dyDescent="0.25">
      <c r="A11" s="179" t="s">
        <v>331</v>
      </c>
      <c r="B11" s="186">
        <v>39841425.460000001</v>
      </c>
      <c r="C11" s="186">
        <v>-7603863.7699999996</v>
      </c>
      <c r="D11" s="183">
        <v>32237561.690000001</v>
      </c>
      <c r="E11" s="186">
        <v>23776344.199999999</v>
      </c>
      <c r="F11" s="186">
        <v>23776344.199999999</v>
      </c>
      <c r="G11" s="183">
        <v>8461217.4900000021</v>
      </c>
    </row>
    <row r="12" spans="1:7" x14ac:dyDescent="0.25">
      <c r="A12" s="179" t="s">
        <v>332</v>
      </c>
      <c r="B12" s="186">
        <v>996000</v>
      </c>
      <c r="C12" s="186">
        <v>4508150.93</v>
      </c>
      <c r="D12" s="183">
        <v>5504150.9299999997</v>
      </c>
      <c r="E12" s="186">
        <v>4628717.16</v>
      </c>
      <c r="F12" s="186">
        <v>4628717.16</v>
      </c>
      <c r="G12" s="183">
        <v>875433.76999999955</v>
      </c>
    </row>
    <row r="13" spans="1:7" x14ac:dyDescent="0.25">
      <c r="A13" s="179" t="s">
        <v>333</v>
      </c>
      <c r="B13" s="186">
        <v>6329738.21</v>
      </c>
      <c r="C13" s="186">
        <v>-1081709.4099999999</v>
      </c>
      <c r="D13" s="183">
        <v>5248028.8</v>
      </c>
      <c r="E13" s="186">
        <v>718326.79</v>
      </c>
      <c r="F13" s="186">
        <v>718326.79</v>
      </c>
      <c r="G13" s="183">
        <v>4529702.01</v>
      </c>
    </row>
    <row r="14" spans="1:7" x14ac:dyDescent="0.25">
      <c r="A14" s="179" t="s">
        <v>334</v>
      </c>
      <c r="B14" s="186">
        <v>7151709.75</v>
      </c>
      <c r="C14" s="186">
        <v>-3249239.93</v>
      </c>
      <c r="D14" s="183">
        <v>3902469.82</v>
      </c>
      <c r="E14" s="186">
        <v>3733001.82</v>
      </c>
      <c r="F14" s="186">
        <v>3733001.82</v>
      </c>
      <c r="G14" s="183">
        <v>169468</v>
      </c>
    </row>
    <row r="15" spans="1:7" x14ac:dyDescent="0.25">
      <c r="A15" s="179" t="s">
        <v>335</v>
      </c>
      <c r="B15" s="186">
        <v>9812343.2599999998</v>
      </c>
      <c r="C15" s="186">
        <v>3626836.87</v>
      </c>
      <c r="D15" s="183">
        <v>13439180.129999999</v>
      </c>
      <c r="E15" s="186">
        <v>11259678.210000001</v>
      </c>
      <c r="F15" s="186">
        <v>11259678.210000001</v>
      </c>
      <c r="G15" s="183">
        <v>2179501.9199999981</v>
      </c>
    </row>
    <row r="16" spans="1:7" x14ac:dyDescent="0.25">
      <c r="A16" s="179" t="s">
        <v>336</v>
      </c>
      <c r="B16" s="183"/>
      <c r="C16" s="183"/>
      <c r="D16" s="183">
        <v>0</v>
      </c>
      <c r="E16" s="183"/>
      <c r="F16" s="183"/>
      <c r="G16" s="183">
        <v>0</v>
      </c>
    </row>
    <row r="17" spans="1:7" x14ac:dyDescent="0.25">
      <c r="A17" s="179" t="s">
        <v>337</v>
      </c>
      <c r="B17" s="183"/>
      <c r="C17" s="183"/>
      <c r="D17" s="183">
        <v>0</v>
      </c>
      <c r="E17" s="183"/>
      <c r="F17" s="183"/>
      <c r="G17" s="183">
        <v>0</v>
      </c>
    </row>
    <row r="18" spans="1:7" x14ac:dyDescent="0.25">
      <c r="A18" s="178" t="s">
        <v>338</v>
      </c>
      <c r="B18" s="183">
        <v>4217812.3</v>
      </c>
      <c r="C18" s="183">
        <v>-270306.58999999997</v>
      </c>
      <c r="D18" s="183">
        <v>3947505.71</v>
      </c>
      <c r="E18" s="183">
        <v>2369400.8499999996</v>
      </c>
      <c r="F18" s="183">
        <v>2097119.97</v>
      </c>
      <c r="G18" s="183">
        <v>1578104.86</v>
      </c>
    </row>
    <row r="19" spans="1:7" x14ac:dyDescent="0.25">
      <c r="A19" s="179" t="s">
        <v>339</v>
      </c>
      <c r="B19" s="186">
        <v>1464500</v>
      </c>
      <c r="C19" s="186">
        <v>-349950</v>
      </c>
      <c r="D19" s="183">
        <v>1114550</v>
      </c>
      <c r="E19" s="186">
        <v>829096.98</v>
      </c>
      <c r="F19" s="186">
        <v>599116.1</v>
      </c>
      <c r="G19" s="183">
        <v>285453.02</v>
      </c>
    </row>
    <row r="20" spans="1:7" x14ac:dyDescent="0.25">
      <c r="A20" s="179" t="s">
        <v>340</v>
      </c>
      <c r="B20" s="186">
        <v>591500</v>
      </c>
      <c r="C20" s="186">
        <v>35000</v>
      </c>
      <c r="D20" s="183">
        <v>626500</v>
      </c>
      <c r="E20" s="186">
        <v>468293.52</v>
      </c>
      <c r="F20" s="186">
        <v>468293.52</v>
      </c>
      <c r="G20" s="183">
        <v>158206.47999999998</v>
      </c>
    </row>
    <row r="21" spans="1:7" x14ac:dyDescent="0.25">
      <c r="A21" s="179" t="s">
        <v>341</v>
      </c>
      <c r="B21" s="183"/>
      <c r="C21" s="183"/>
      <c r="D21" s="183">
        <v>0</v>
      </c>
      <c r="E21" s="183"/>
      <c r="F21" s="183"/>
      <c r="G21" s="183">
        <v>0</v>
      </c>
    </row>
    <row r="22" spans="1:7" x14ac:dyDescent="0.25">
      <c r="A22" s="179" t="s">
        <v>342</v>
      </c>
      <c r="B22" s="186">
        <v>338000</v>
      </c>
      <c r="C22" s="186">
        <v>105000</v>
      </c>
      <c r="D22" s="183">
        <v>443000</v>
      </c>
      <c r="E22" s="186">
        <v>249913.95</v>
      </c>
      <c r="F22" s="186">
        <v>247613.95</v>
      </c>
      <c r="G22" s="183">
        <v>193086.05</v>
      </c>
    </row>
    <row r="23" spans="1:7" x14ac:dyDescent="0.25">
      <c r="A23" s="179" t="s">
        <v>343</v>
      </c>
      <c r="B23" s="186">
        <v>9000</v>
      </c>
      <c r="C23" s="186">
        <v>-9000</v>
      </c>
      <c r="D23" s="183">
        <v>0</v>
      </c>
      <c r="E23" s="186">
        <v>0</v>
      </c>
      <c r="F23" s="186">
        <v>0</v>
      </c>
      <c r="G23" s="183">
        <v>0</v>
      </c>
    </row>
    <row r="24" spans="1:7" x14ac:dyDescent="0.25">
      <c r="A24" s="179" t="s">
        <v>344</v>
      </c>
      <c r="B24" s="186">
        <v>1287554.8</v>
      </c>
      <c r="C24" s="186">
        <v>131143.41</v>
      </c>
      <c r="D24" s="183">
        <v>1418698.21</v>
      </c>
      <c r="E24" s="186">
        <v>647999.47</v>
      </c>
      <c r="F24" s="186">
        <v>607999.47</v>
      </c>
      <c r="G24" s="183">
        <v>770698.74</v>
      </c>
    </row>
    <row r="25" spans="1:7" x14ac:dyDescent="0.25">
      <c r="A25" s="179" t="s">
        <v>345</v>
      </c>
      <c r="B25" s="186">
        <v>5000</v>
      </c>
      <c r="C25" s="186">
        <v>35000</v>
      </c>
      <c r="D25" s="183">
        <v>40000</v>
      </c>
      <c r="E25" s="186">
        <v>18812.650000000001</v>
      </c>
      <c r="F25" s="186">
        <v>18812.650000000001</v>
      </c>
      <c r="G25" s="183">
        <v>21187.35</v>
      </c>
    </row>
    <row r="26" spans="1:7" x14ac:dyDescent="0.25">
      <c r="A26" s="179" t="s">
        <v>346</v>
      </c>
      <c r="B26" s="183"/>
      <c r="C26" s="183"/>
      <c r="D26" s="183">
        <v>0</v>
      </c>
      <c r="E26" s="183"/>
      <c r="F26" s="183"/>
      <c r="G26" s="183">
        <v>0</v>
      </c>
    </row>
    <row r="27" spans="1:7" x14ac:dyDescent="0.25">
      <c r="A27" s="179" t="s">
        <v>347</v>
      </c>
      <c r="B27" s="186">
        <v>522257.5</v>
      </c>
      <c r="C27" s="186">
        <v>-217500</v>
      </c>
      <c r="D27" s="183">
        <v>304757.5</v>
      </c>
      <c r="E27" s="186">
        <v>155284.28</v>
      </c>
      <c r="F27" s="186">
        <v>155284.28</v>
      </c>
      <c r="G27" s="183">
        <v>149473.22</v>
      </c>
    </row>
    <row r="28" spans="1:7" x14ac:dyDescent="0.25">
      <c r="A28" s="178" t="s">
        <v>348</v>
      </c>
      <c r="B28" s="183">
        <v>16797129.73</v>
      </c>
      <c r="C28" s="183">
        <v>2851126.5799999996</v>
      </c>
      <c r="D28" s="183">
        <v>19648256.309999999</v>
      </c>
      <c r="E28" s="183">
        <v>12940377.779999999</v>
      </c>
      <c r="F28" s="183">
        <v>11487628.68</v>
      </c>
      <c r="G28" s="183">
        <v>6707878.5300000003</v>
      </c>
    </row>
    <row r="29" spans="1:7" x14ac:dyDescent="0.25">
      <c r="A29" s="179" t="s">
        <v>349</v>
      </c>
      <c r="B29" s="186">
        <v>2868929.73</v>
      </c>
      <c r="C29" s="186">
        <v>4279170.2699999996</v>
      </c>
      <c r="D29" s="183">
        <v>7148100</v>
      </c>
      <c r="E29" s="186">
        <v>5749658.1699999999</v>
      </c>
      <c r="F29" s="186">
        <v>5553752.8799999999</v>
      </c>
      <c r="G29" s="183">
        <v>1398441.83</v>
      </c>
    </row>
    <row r="30" spans="1:7" x14ac:dyDescent="0.25">
      <c r="A30" s="179" t="s">
        <v>350</v>
      </c>
      <c r="B30" s="186">
        <v>1949000</v>
      </c>
      <c r="C30" s="186">
        <v>-65000</v>
      </c>
      <c r="D30" s="183">
        <v>1884000</v>
      </c>
      <c r="E30" s="186">
        <v>815084</v>
      </c>
      <c r="F30" s="186">
        <v>344369</v>
      </c>
      <c r="G30" s="183">
        <v>1068916</v>
      </c>
    </row>
    <row r="31" spans="1:7" x14ac:dyDescent="0.25">
      <c r="A31" s="179" t="s">
        <v>351</v>
      </c>
      <c r="B31" s="186">
        <v>1760000</v>
      </c>
      <c r="C31" s="186">
        <v>834500</v>
      </c>
      <c r="D31" s="183">
        <v>2594500</v>
      </c>
      <c r="E31" s="186">
        <v>1124347.46</v>
      </c>
      <c r="F31" s="186">
        <v>1124347.46</v>
      </c>
      <c r="G31" s="183">
        <v>1470152.54</v>
      </c>
    </row>
    <row r="32" spans="1:7" x14ac:dyDescent="0.25">
      <c r="A32" s="179" t="s">
        <v>352</v>
      </c>
      <c r="B32" s="186">
        <v>230000</v>
      </c>
      <c r="C32" s="186">
        <v>-15100</v>
      </c>
      <c r="D32" s="183">
        <v>214900</v>
      </c>
      <c r="E32" s="186">
        <v>152.59</v>
      </c>
      <c r="F32" s="186">
        <v>152.59</v>
      </c>
      <c r="G32" s="183">
        <v>214747.41</v>
      </c>
    </row>
    <row r="33" spans="1:7" x14ac:dyDescent="0.25">
      <c r="A33" s="179" t="s">
        <v>353</v>
      </c>
      <c r="B33" s="186">
        <v>4087200</v>
      </c>
      <c r="C33" s="186">
        <v>-1896200</v>
      </c>
      <c r="D33" s="183">
        <v>2191000</v>
      </c>
      <c r="E33" s="186">
        <v>1562576.35</v>
      </c>
      <c r="F33" s="186">
        <v>1495230.35</v>
      </c>
      <c r="G33" s="183">
        <v>628423.64999999991</v>
      </c>
    </row>
    <row r="34" spans="1:7" x14ac:dyDescent="0.25">
      <c r="A34" s="179" t="s">
        <v>354</v>
      </c>
      <c r="B34" s="186">
        <v>899500</v>
      </c>
      <c r="C34" s="186">
        <v>598000</v>
      </c>
      <c r="D34" s="183">
        <v>1497500</v>
      </c>
      <c r="E34" s="186">
        <v>1324710.2</v>
      </c>
      <c r="F34" s="186">
        <v>892760.17</v>
      </c>
      <c r="G34" s="183">
        <v>172789.80000000005</v>
      </c>
    </row>
    <row r="35" spans="1:7" x14ac:dyDescent="0.25">
      <c r="A35" s="179" t="s">
        <v>355</v>
      </c>
      <c r="B35" s="186">
        <v>241000</v>
      </c>
      <c r="C35" s="186">
        <v>30000</v>
      </c>
      <c r="D35" s="183">
        <v>271000</v>
      </c>
      <c r="E35" s="186">
        <v>171929.81</v>
      </c>
      <c r="F35" s="186">
        <v>171929.81</v>
      </c>
      <c r="G35" s="183">
        <v>99070.19</v>
      </c>
    </row>
    <row r="36" spans="1:7" x14ac:dyDescent="0.25">
      <c r="A36" s="179" t="s">
        <v>356</v>
      </c>
      <c r="B36" s="186">
        <v>2955000</v>
      </c>
      <c r="C36" s="186">
        <v>220000</v>
      </c>
      <c r="D36" s="183">
        <v>3175000</v>
      </c>
      <c r="E36" s="186">
        <v>2096998.19</v>
      </c>
      <c r="F36" s="186">
        <v>1812401.41</v>
      </c>
      <c r="G36" s="183">
        <v>1078001.81</v>
      </c>
    </row>
    <row r="37" spans="1:7" x14ac:dyDescent="0.25">
      <c r="A37" s="179" t="s">
        <v>357</v>
      </c>
      <c r="B37" s="186">
        <v>1806500</v>
      </c>
      <c r="C37" s="186">
        <v>-1134243.69</v>
      </c>
      <c r="D37" s="183">
        <v>672256.31</v>
      </c>
      <c r="E37" s="186">
        <v>94921.01</v>
      </c>
      <c r="F37" s="186">
        <v>92685.01</v>
      </c>
      <c r="G37" s="183">
        <v>577335.30000000005</v>
      </c>
    </row>
    <row r="38" spans="1:7" x14ac:dyDescent="0.25">
      <c r="A38" s="178" t="s">
        <v>358</v>
      </c>
      <c r="B38" s="183">
        <v>16877190.969999999</v>
      </c>
      <c r="C38" s="183">
        <v>7239187.96</v>
      </c>
      <c r="D38" s="183">
        <v>24116378.93</v>
      </c>
      <c r="E38" s="183">
        <v>16886855.469999999</v>
      </c>
      <c r="F38" s="183">
        <v>11983533.58</v>
      </c>
      <c r="G38" s="183">
        <v>7229523.46</v>
      </c>
    </row>
    <row r="39" spans="1:7" x14ac:dyDescent="0.25">
      <c r="A39" s="179" t="s">
        <v>359</v>
      </c>
      <c r="B39" s="186">
        <v>11902500</v>
      </c>
      <c r="C39" s="186">
        <v>0</v>
      </c>
      <c r="D39" s="183">
        <v>11902500</v>
      </c>
      <c r="E39" s="186">
        <v>8926875</v>
      </c>
      <c r="F39" s="186">
        <v>5951250</v>
      </c>
      <c r="G39" s="183">
        <v>2975625</v>
      </c>
    </row>
    <row r="40" spans="1:7" x14ac:dyDescent="0.25">
      <c r="A40" s="179" t="s">
        <v>360</v>
      </c>
      <c r="B40" s="183"/>
      <c r="C40" s="183"/>
      <c r="D40" s="183">
        <v>0</v>
      </c>
      <c r="E40" s="183"/>
      <c r="F40" s="183"/>
      <c r="G40" s="183">
        <v>0</v>
      </c>
    </row>
    <row r="41" spans="1:7" x14ac:dyDescent="0.25">
      <c r="A41" s="179" t="s">
        <v>361</v>
      </c>
      <c r="B41" s="183"/>
      <c r="C41" s="183"/>
      <c r="D41" s="183">
        <v>0</v>
      </c>
      <c r="E41" s="183"/>
      <c r="F41" s="183"/>
      <c r="G41" s="183">
        <v>0</v>
      </c>
    </row>
    <row r="42" spans="1:7" x14ac:dyDescent="0.25">
      <c r="A42" s="179" t="s">
        <v>362</v>
      </c>
      <c r="B42" s="186">
        <v>4974690.97</v>
      </c>
      <c r="C42" s="186">
        <v>7239187.96</v>
      </c>
      <c r="D42" s="183">
        <v>12213878.93</v>
      </c>
      <c r="E42" s="186">
        <v>7959980.4699999997</v>
      </c>
      <c r="F42" s="186">
        <v>6032283.5800000001</v>
      </c>
      <c r="G42" s="183">
        <v>4253898.46</v>
      </c>
    </row>
    <row r="43" spans="1:7" x14ac:dyDescent="0.25">
      <c r="A43" s="179" t="s">
        <v>363</v>
      </c>
      <c r="B43" s="183"/>
      <c r="C43" s="183"/>
      <c r="D43" s="183">
        <v>0</v>
      </c>
      <c r="E43" s="183"/>
      <c r="F43" s="183"/>
      <c r="G43" s="183">
        <v>0</v>
      </c>
    </row>
    <row r="44" spans="1:7" x14ac:dyDescent="0.25">
      <c r="A44" s="179" t="s">
        <v>364</v>
      </c>
      <c r="B44" s="183"/>
      <c r="C44" s="183"/>
      <c r="D44" s="183">
        <v>0</v>
      </c>
      <c r="E44" s="183"/>
      <c r="F44" s="183"/>
      <c r="G44" s="183">
        <v>0</v>
      </c>
    </row>
    <row r="45" spans="1:7" x14ac:dyDescent="0.25">
      <c r="A45" s="179" t="s">
        <v>365</v>
      </c>
      <c r="B45" s="183"/>
      <c r="C45" s="183"/>
      <c r="D45" s="183">
        <v>0</v>
      </c>
      <c r="E45" s="183"/>
      <c r="F45" s="183"/>
      <c r="G45" s="183">
        <v>0</v>
      </c>
    </row>
    <row r="46" spans="1:7" x14ac:dyDescent="0.25">
      <c r="A46" s="179" t="s">
        <v>366</v>
      </c>
      <c r="B46" s="183"/>
      <c r="C46" s="183"/>
      <c r="D46" s="183">
        <v>0</v>
      </c>
      <c r="E46" s="183"/>
      <c r="F46" s="183"/>
      <c r="G46" s="183">
        <v>0</v>
      </c>
    </row>
    <row r="47" spans="1:7" x14ac:dyDescent="0.25">
      <c r="A47" s="179" t="s">
        <v>367</v>
      </c>
      <c r="B47" s="183"/>
      <c r="C47" s="183"/>
      <c r="D47" s="183">
        <v>0</v>
      </c>
      <c r="E47" s="183"/>
      <c r="F47" s="183"/>
      <c r="G47" s="183">
        <v>0</v>
      </c>
    </row>
    <row r="48" spans="1:7" x14ac:dyDescent="0.25">
      <c r="A48" s="178" t="s">
        <v>368</v>
      </c>
      <c r="B48" s="183">
        <v>2648000</v>
      </c>
      <c r="C48" s="183">
        <v>-2091000</v>
      </c>
      <c r="D48" s="183">
        <v>557000</v>
      </c>
      <c r="E48" s="183">
        <v>488482.46</v>
      </c>
      <c r="F48" s="183">
        <v>238882.46</v>
      </c>
      <c r="G48" s="183">
        <v>68517.539999999979</v>
      </c>
    </row>
    <row r="49" spans="1:7" x14ac:dyDescent="0.25">
      <c r="A49" s="179" t="s">
        <v>369</v>
      </c>
      <c r="B49" s="186">
        <v>145000</v>
      </c>
      <c r="C49" s="186">
        <v>409000</v>
      </c>
      <c r="D49" s="183">
        <v>554000</v>
      </c>
      <c r="E49" s="186">
        <v>488482.46</v>
      </c>
      <c r="F49" s="186">
        <v>238882.46</v>
      </c>
      <c r="G49" s="183">
        <v>65517.539999999979</v>
      </c>
    </row>
    <row r="50" spans="1:7" x14ac:dyDescent="0.25">
      <c r="A50" s="179" t="s">
        <v>370</v>
      </c>
      <c r="B50" s="183"/>
      <c r="C50" s="183"/>
      <c r="D50" s="183">
        <v>0</v>
      </c>
      <c r="E50" s="183"/>
      <c r="F50" s="183"/>
      <c r="G50" s="183">
        <v>0</v>
      </c>
    </row>
    <row r="51" spans="1:7" x14ac:dyDescent="0.25">
      <c r="A51" s="179" t="s">
        <v>371</v>
      </c>
      <c r="B51" s="183"/>
      <c r="C51" s="183"/>
      <c r="D51" s="183">
        <v>0</v>
      </c>
      <c r="E51" s="183"/>
      <c r="F51" s="183"/>
      <c r="G51" s="183">
        <v>0</v>
      </c>
    </row>
    <row r="52" spans="1:7" x14ac:dyDescent="0.25">
      <c r="A52" s="179" t="s">
        <v>372</v>
      </c>
      <c r="B52" s="183"/>
      <c r="C52" s="183"/>
      <c r="D52" s="183">
        <v>0</v>
      </c>
      <c r="E52" s="183"/>
      <c r="F52" s="183"/>
      <c r="G52" s="183">
        <v>0</v>
      </c>
    </row>
    <row r="53" spans="1:7" x14ac:dyDescent="0.25">
      <c r="A53" s="179" t="s">
        <v>373</v>
      </c>
      <c r="B53" s="183"/>
      <c r="C53" s="183"/>
      <c r="D53" s="183">
        <v>0</v>
      </c>
      <c r="E53" s="183"/>
      <c r="F53" s="183"/>
      <c r="G53" s="183">
        <v>0</v>
      </c>
    </row>
    <row r="54" spans="1:7" x14ac:dyDescent="0.25">
      <c r="A54" s="179" t="s">
        <v>374</v>
      </c>
      <c r="B54" s="186">
        <v>1253000</v>
      </c>
      <c r="C54" s="186">
        <v>-1250000</v>
      </c>
      <c r="D54" s="183">
        <v>3000</v>
      </c>
      <c r="E54" s="186">
        <v>0</v>
      </c>
      <c r="F54" s="186">
        <v>0</v>
      </c>
      <c r="G54" s="183">
        <v>3000</v>
      </c>
    </row>
    <row r="55" spans="1:7" x14ac:dyDescent="0.25">
      <c r="A55" s="179" t="s">
        <v>375</v>
      </c>
      <c r="B55" s="183"/>
      <c r="C55" s="183"/>
      <c r="D55" s="183">
        <v>0</v>
      </c>
      <c r="E55" s="183"/>
      <c r="F55" s="183"/>
      <c r="G55" s="183">
        <v>0</v>
      </c>
    </row>
    <row r="56" spans="1:7" x14ac:dyDescent="0.25">
      <c r="A56" s="179" t="s">
        <v>376</v>
      </c>
      <c r="B56" s="186">
        <v>1250000</v>
      </c>
      <c r="C56" s="186">
        <v>-1250000</v>
      </c>
      <c r="D56" s="183">
        <v>0</v>
      </c>
      <c r="E56" s="186">
        <v>0</v>
      </c>
      <c r="F56" s="186">
        <v>0</v>
      </c>
      <c r="G56" s="183">
        <v>0</v>
      </c>
    </row>
    <row r="57" spans="1:7" x14ac:dyDescent="0.25">
      <c r="A57" s="179" t="s">
        <v>377</v>
      </c>
      <c r="B57" s="183"/>
      <c r="C57" s="183"/>
      <c r="D57" s="183">
        <v>0</v>
      </c>
      <c r="E57" s="183"/>
      <c r="F57" s="183"/>
      <c r="G57" s="183">
        <v>0</v>
      </c>
    </row>
    <row r="58" spans="1:7" x14ac:dyDescent="0.25">
      <c r="A58" s="178" t="s">
        <v>378</v>
      </c>
      <c r="B58" s="183">
        <v>400000</v>
      </c>
      <c r="C58" s="183">
        <v>507002.32</v>
      </c>
      <c r="D58" s="183">
        <v>907002.32000000007</v>
      </c>
      <c r="E58" s="183">
        <v>906836.92</v>
      </c>
      <c r="F58" s="183">
        <v>906836.92</v>
      </c>
      <c r="G58" s="183">
        <v>165.40000000002328</v>
      </c>
    </row>
    <row r="59" spans="1:7" x14ac:dyDescent="0.25">
      <c r="A59" s="179" t="s">
        <v>379</v>
      </c>
      <c r="B59" s="186">
        <v>400000</v>
      </c>
      <c r="C59" s="186">
        <v>507002.32</v>
      </c>
      <c r="D59" s="183">
        <v>907002.32000000007</v>
      </c>
      <c r="E59" s="186">
        <v>906836.92</v>
      </c>
      <c r="F59" s="186">
        <v>906836.92</v>
      </c>
      <c r="G59" s="183">
        <v>165.40000000002328</v>
      </c>
    </row>
    <row r="60" spans="1:7" x14ac:dyDescent="0.25">
      <c r="A60" s="179" t="s">
        <v>380</v>
      </c>
      <c r="B60" s="183"/>
      <c r="C60" s="183"/>
      <c r="D60" s="183">
        <v>0</v>
      </c>
      <c r="E60" s="183"/>
      <c r="F60" s="183"/>
      <c r="G60" s="183">
        <v>0</v>
      </c>
    </row>
    <row r="61" spans="1:7" x14ac:dyDescent="0.25">
      <c r="A61" s="179" t="s">
        <v>381</v>
      </c>
      <c r="B61" s="183"/>
      <c r="C61" s="183"/>
      <c r="D61" s="183">
        <v>0</v>
      </c>
      <c r="E61" s="183"/>
      <c r="F61" s="183"/>
      <c r="G61" s="183">
        <v>0</v>
      </c>
    </row>
    <row r="62" spans="1:7" x14ac:dyDescent="0.25">
      <c r="A62" s="178" t="s">
        <v>382</v>
      </c>
      <c r="B62" s="183">
        <v>0</v>
      </c>
      <c r="C62" s="183">
        <v>0</v>
      </c>
      <c r="D62" s="183">
        <v>0</v>
      </c>
      <c r="E62" s="183">
        <v>0</v>
      </c>
      <c r="F62" s="183">
        <v>0</v>
      </c>
      <c r="G62" s="183">
        <v>0</v>
      </c>
    </row>
    <row r="63" spans="1:7" x14ac:dyDescent="0.25">
      <c r="A63" s="179" t="s">
        <v>383</v>
      </c>
      <c r="B63" s="183"/>
      <c r="C63" s="183"/>
      <c r="D63" s="183">
        <v>0</v>
      </c>
      <c r="E63" s="183"/>
      <c r="F63" s="183"/>
      <c r="G63" s="183">
        <v>0</v>
      </c>
    </row>
    <row r="64" spans="1:7" x14ac:dyDescent="0.25">
      <c r="A64" s="179" t="s">
        <v>384</v>
      </c>
      <c r="B64" s="183"/>
      <c r="C64" s="183"/>
      <c r="D64" s="183">
        <v>0</v>
      </c>
      <c r="E64" s="183"/>
      <c r="F64" s="183"/>
      <c r="G64" s="183">
        <v>0</v>
      </c>
    </row>
    <row r="65" spans="1:7" x14ac:dyDescent="0.25">
      <c r="A65" s="179" t="s">
        <v>385</v>
      </c>
      <c r="B65" s="183"/>
      <c r="C65" s="183"/>
      <c r="D65" s="183">
        <v>0</v>
      </c>
      <c r="E65" s="183"/>
      <c r="F65" s="183"/>
      <c r="G65" s="183">
        <v>0</v>
      </c>
    </row>
    <row r="66" spans="1:7" x14ac:dyDescent="0.25">
      <c r="A66" s="179" t="s">
        <v>386</v>
      </c>
      <c r="B66" s="183"/>
      <c r="C66" s="183"/>
      <c r="D66" s="183">
        <v>0</v>
      </c>
      <c r="E66" s="183"/>
      <c r="F66" s="183"/>
      <c r="G66" s="183">
        <v>0</v>
      </c>
    </row>
    <row r="67" spans="1:7" x14ac:dyDescent="0.25">
      <c r="A67" s="179" t="s">
        <v>387</v>
      </c>
      <c r="B67" s="183"/>
      <c r="C67" s="183"/>
      <c r="D67" s="183">
        <v>0</v>
      </c>
      <c r="E67" s="183"/>
      <c r="F67" s="183"/>
      <c r="G67" s="183">
        <v>0</v>
      </c>
    </row>
    <row r="68" spans="1:7" x14ac:dyDescent="0.25">
      <c r="A68" s="179" t="s">
        <v>388</v>
      </c>
      <c r="B68" s="183"/>
      <c r="C68" s="183"/>
      <c r="D68" s="183">
        <v>0</v>
      </c>
      <c r="E68" s="183"/>
      <c r="F68" s="183"/>
      <c r="G68" s="183">
        <v>0</v>
      </c>
    </row>
    <row r="69" spans="1:7" x14ac:dyDescent="0.25">
      <c r="A69" s="179" t="s">
        <v>389</v>
      </c>
      <c r="B69" s="183"/>
      <c r="C69" s="183"/>
      <c r="D69" s="183">
        <v>0</v>
      </c>
      <c r="E69" s="183"/>
      <c r="F69" s="183"/>
      <c r="G69" s="183">
        <v>0</v>
      </c>
    </row>
    <row r="70" spans="1:7" x14ac:dyDescent="0.25">
      <c r="A70" s="179" t="s">
        <v>390</v>
      </c>
      <c r="B70" s="183"/>
      <c r="C70" s="183"/>
      <c r="D70" s="183">
        <v>0</v>
      </c>
      <c r="E70" s="183"/>
      <c r="F70" s="183"/>
      <c r="G70" s="183">
        <v>0</v>
      </c>
    </row>
    <row r="71" spans="1:7" x14ac:dyDescent="0.25">
      <c r="A71" s="178" t="s">
        <v>391</v>
      </c>
      <c r="B71" s="183">
        <v>540000</v>
      </c>
      <c r="C71" s="183">
        <v>620000.02</v>
      </c>
      <c r="D71" s="183">
        <v>1160000.02</v>
      </c>
      <c r="E71" s="183">
        <v>1135000.02</v>
      </c>
      <c r="F71" s="183">
        <v>960000.02</v>
      </c>
      <c r="G71" s="183">
        <v>25000</v>
      </c>
    </row>
    <row r="72" spans="1:7" x14ac:dyDescent="0.25">
      <c r="A72" s="179" t="s">
        <v>392</v>
      </c>
      <c r="B72" s="183"/>
      <c r="C72" s="183"/>
      <c r="D72" s="183">
        <v>0</v>
      </c>
      <c r="E72" s="183"/>
      <c r="F72" s="183"/>
      <c r="G72" s="183">
        <v>0</v>
      </c>
    </row>
    <row r="73" spans="1:7" x14ac:dyDescent="0.25">
      <c r="A73" s="179" t="s">
        <v>393</v>
      </c>
      <c r="B73" s="183"/>
      <c r="C73" s="183"/>
      <c r="D73" s="183">
        <v>0</v>
      </c>
      <c r="E73" s="183"/>
      <c r="F73" s="183"/>
      <c r="G73" s="183">
        <v>0</v>
      </c>
    </row>
    <row r="74" spans="1:7" x14ac:dyDescent="0.25">
      <c r="A74" s="179" t="s">
        <v>394</v>
      </c>
      <c r="B74" s="186">
        <v>540000</v>
      </c>
      <c r="C74" s="186">
        <v>620000.02</v>
      </c>
      <c r="D74" s="183">
        <v>1160000.02</v>
      </c>
      <c r="E74" s="186">
        <v>1135000.02</v>
      </c>
      <c r="F74" s="186">
        <v>960000.02</v>
      </c>
      <c r="G74" s="183">
        <v>25000</v>
      </c>
    </row>
    <row r="75" spans="1:7" x14ac:dyDescent="0.25">
      <c r="A75" s="178" t="s">
        <v>395</v>
      </c>
      <c r="B75" s="183">
        <v>5780000</v>
      </c>
      <c r="C75" s="183">
        <v>0</v>
      </c>
      <c r="D75" s="183">
        <v>5780000</v>
      </c>
      <c r="E75" s="183">
        <v>4277331.63</v>
      </c>
      <c r="F75" s="183">
        <v>4277331.63</v>
      </c>
      <c r="G75" s="183">
        <v>1502668.3699999999</v>
      </c>
    </row>
    <row r="76" spans="1:7" x14ac:dyDescent="0.25">
      <c r="A76" s="179" t="s">
        <v>396</v>
      </c>
      <c r="B76" s="186">
        <v>5500000</v>
      </c>
      <c r="C76" s="186">
        <v>0</v>
      </c>
      <c r="D76" s="183">
        <v>5500000</v>
      </c>
      <c r="E76" s="186">
        <v>4124999.97</v>
      </c>
      <c r="F76" s="186">
        <v>4124999.97</v>
      </c>
      <c r="G76" s="183">
        <v>1375000.0299999998</v>
      </c>
    </row>
    <row r="77" spans="1:7" x14ac:dyDescent="0.25">
      <c r="A77" s="179" t="s">
        <v>397</v>
      </c>
      <c r="B77" s="186">
        <v>280000</v>
      </c>
      <c r="C77" s="186">
        <v>0</v>
      </c>
      <c r="D77" s="183">
        <v>280000</v>
      </c>
      <c r="E77" s="186">
        <v>152331.66</v>
      </c>
      <c r="F77" s="186">
        <v>152331.66</v>
      </c>
      <c r="G77" s="183">
        <v>127668.34</v>
      </c>
    </row>
    <row r="78" spans="1:7" x14ac:dyDescent="0.25">
      <c r="A78" s="179" t="s">
        <v>398</v>
      </c>
      <c r="B78" s="183"/>
      <c r="C78" s="183"/>
      <c r="D78" s="183">
        <v>0</v>
      </c>
      <c r="E78" s="183"/>
      <c r="F78" s="183"/>
      <c r="G78" s="183">
        <v>0</v>
      </c>
    </row>
    <row r="79" spans="1:7" x14ac:dyDescent="0.25">
      <c r="A79" s="179" t="s">
        <v>399</v>
      </c>
      <c r="B79" s="183"/>
      <c r="C79" s="183"/>
      <c r="D79" s="183">
        <v>0</v>
      </c>
      <c r="E79" s="183"/>
      <c r="F79" s="183"/>
      <c r="G79" s="183">
        <v>0</v>
      </c>
    </row>
    <row r="80" spans="1:7" x14ac:dyDescent="0.25">
      <c r="A80" s="179" t="s">
        <v>400</v>
      </c>
      <c r="B80" s="183"/>
      <c r="C80" s="183"/>
      <c r="D80" s="183">
        <v>0</v>
      </c>
      <c r="E80" s="183"/>
      <c r="F80" s="183"/>
      <c r="G80" s="183">
        <v>0</v>
      </c>
    </row>
    <row r="81" spans="1:7" x14ac:dyDescent="0.25">
      <c r="A81" s="179" t="s">
        <v>401</v>
      </c>
      <c r="B81" s="183"/>
      <c r="C81" s="183"/>
      <c r="D81" s="183">
        <v>0</v>
      </c>
      <c r="E81" s="183"/>
      <c r="F81" s="183"/>
      <c r="G81" s="183">
        <v>0</v>
      </c>
    </row>
    <row r="82" spans="1:7" x14ac:dyDescent="0.25">
      <c r="A82" s="179" t="s">
        <v>402</v>
      </c>
      <c r="B82" s="183"/>
      <c r="C82" s="183"/>
      <c r="D82" s="183">
        <v>0</v>
      </c>
      <c r="E82" s="183"/>
      <c r="F82" s="183"/>
      <c r="G82" s="183">
        <v>0</v>
      </c>
    </row>
    <row r="83" spans="1:7" x14ac:dyDescent="0.25">
      <c r="A83" s="180"/>
      <c r="B83" s="184"/>
      <c r="C83" s="184"/>
      <c r="D83" s="184"/>
      <c r="E83" s="184"/>
      <c r="F83" s="184"/>
      <c r="G83" s="184"/>
    </row>
    <row r="84" spans="1:7" x14ac:dyDescent="0.25">
      <c r="A84" s="181" t="s">
        <v>403</v>
      </c>
      <c r="B84" s="182">
        <v>82582778.459999993</v>
      </c>
      <c r="C84" s="182">
        <v>27343081.880000003</v>
      </c>
      <c r="D84" s="182">
        <v>109925860.33999999</v>
      </c>
      <c r="E84" s="182">
        <v>50621504.100000001</v>
      </c>
      <c r="F84" s="182">
        <v>41772028.019999996</v>
      </c>
      <c r="G84" s="182">
        <v>59304356.239999987</v>
      </c>
    </row>
    <row r="85" spans="1:7" x14ac:dyDescent="0.25">
      <c r="A85" s="178" t="s">
        <v>330</v>
      </c>
      <c r="B85" s="183">
        <v>28277708.050000001</v>
      </c>
      <c r="C85" s="183">
        <v>-818202.16</v>
      </c>
      <c r="D85" s="183">
        <v>27459505.890000001</v>
      </c>
      <c r="E85" s="183">
        <v>14305923.800000001</v>
      </c>
      <c r="F85" s="183">
        <v>14305923.800000001</v>
      </c>
      <c r="G85" s="183">
        <v>13153582.09</v>
      </c>
    </row>
    <row r="86" spans="1:7" x14ac:dyDescent="0.25">
      <c r="A86" s="179" t="s">
        <v>331</v>
      </c>
      <c r="B86" s="186">
        <v>12609582.689999999</v>
      </c>
      <c r="C86" s="186">
        <v>-69593.2</v>
      </c>
      <c r="D86" s="183">
        <v>12539989.49</v>
      </c>
      <c r="E86" s="186">
        <v>7544726.2300000004</v>
      </c>
      <c r="F86" s="186">
        <v>7544726.2300000004</v>
      </c>
      <c r="G86" s="183">
        <v>4995263.26</v>
      </c>
    </row>
    <row r="87" spans="1:7" x14ac:dyDescent="0.25">
      <c r="A87" s="179" t="s">
        <v>332</v>
      </c>
      <c r="B87" s="186">
        <v>4552837.2</v>
      </c>
      <c r="C87" s="186">
        <v>0</v>
      </c>
      <c r="D87" s="183">
        <v>4552837.2</v>
      </c>
      <c r="E87" s="186">
        <v>2729999.88</v>
      </c>
      <c r="F87" s="186">
        <v>2729999.88</v>
      </c>
      <c r="G87" s="183">
        <v>1822837.3200000003</v>
      </c>
    </row>
    <row r="88" spans="1:7" x14ac:dyDescent="0.25">
      <c r="A88" s="179" t="s">
        <v>333</v>
      </c>
      <c r="B88" s="186">
        <v>3240745.69</v>
      </c>
      <c r="C88" s="186">
        <v>-22414.32</v>
      </c>
      <c r="D88" s="183">
        <v>3218331.37</v>
      </c>
      <c r="E88" s="186">
        <v>201017.96</v>
      </c>
      <c r="F88" s="186">
        <v>201017.96</v>
      </c>
      <c r="G88" s="183">
        <v>3017313.41</v>
      </c>
    </row>
    <row r="89" spans="1:7" x14ac:dyDescent="0.25">
      <c r="A89" s="179" t="s">
        <v>334</v>
      </c>
      <c r="B89" s="186">
        <v>1000000</v>
      </c>
      <c r="C89" s="186">
        <v>-720356.02</v>
      </c>
      <c r="D89" s="183">
        <v>279643.98</v>
      </c>
      <c r="E89" s="186">
        <v>0</v>
      </c>
      <c r="F89" s="186">
        <v>0</v>
      </c>
      <c r="G89" s="183">
        <v>279643.98</v>
      </c>
    </row>
    <row r="90" spans="1:7" x14ac:dyDescent="0.25">
      <c r="A90" s="179" t="s">
        <v>335</v>
      </c>
      <c r="B90" s="186">
        <v>6874542.4699999997</v>
      </c>
      <c r="C90" s="186">
        <v>-5838.62</v>
      </c>
      <c r="D90" s="183">
        <v>6868703.8499999996</v>
      </c>
      <c r="E90" s="186">
        <v>3830179.73</v>
      </c>
      <c r="F90" s="186">
        <v>3830179.73</v>
      </c>
      <c r="G90" s="183">
        <v>3038524.1199999996</v>
      </c>
    </row>
    <row r="91" spans="1:7" x14ac:dyDescent="0.25">
      <c r="A91" s="179" t="s">
        <v>336</v>
      </c>
      <c r="B91" s="183"/>
      <c r="C91" s="183"/>
      <c r="D91" s="183">
        <v>0</v>
      </c>
      <c r="E91" s="183"/>
      <c r="F91" s="183"/>
      <c r="G91" s="183">
        <v>0</v>
      </c>
    </row>
    <row r="92" spans="1:7" x14ac:dyDescent="0.25">
      <c r="A92" s="179" t="s">
        <v>337</v>
      </c>
      <c r="B92" s="183"/>
      <c r="C92" s="183"/>
      <c r="D92" s="183">
        <v>0</v>
      </c>
      <c r="E92" s="183"/>
      <c r="F92" s="183"/>
      <c r="G92" s="183">
        <v>0</v>
      </c>
    </row>
    <row r="93" spans="1:7" x14ac:dyDescent="0.25">
      <c r="A93" s="178" t="s">
        <v>338</v>
      </c>
      <c r="B93" s="183">
        <v>6045184.9800000004</v>
      </c>
      <c r="C93" s="183">
        <v>1929201.9</v>
      </c>
      <c r="D93" s="183">
        <v>7974386.8800000008</v>
      </c>
      <c r="E93" s="183">
        <v>4670368.84</v>
      </c>
      <c r="F93" s="183">
        <v>4073062.0900000003</v>
      </c>
      <c r="G93" s="183">
        <v>3304018.04</v>
      </c>
    </row>
    <row r="94" spans="1:7" x14ac:dyDescent="0.25">
      <c r="A94" s="179" t="s">
        <v>339</v>
      </c>
      <c r="B94" s="186">
        <v>920000</v>
      </c>
      <c r="C94" s="186">
        <v>37394.25</v>
      </c>
      <c r="D94" s="183">
        <v>957394.25</v>
      </c>
      <c r="E94" s="186">
        <v>282805.05</v>
      </c>
      <c r="F94" s="186">
        <v>227020.05</v>
      </c>
      <c r="G94" s="183">
        <v>674589.2</v>
      </c>
    </row>
    <row r="95" spans="1:7" x14ac:dyDescent="0.25">
      <c r="A95" s="179" t="s">
        <v>340</v>
      </c>
      <c r="B95" s="186">
        <v>85000</v>
      </c>
      <c r="C95" s="186">
        <v>30979.18</v>
      </c>
      <c r="D95" s="183">
        <v>115979.18</v>
      </c>
      <c r="E95" s="186">
        <v>75979.179999999993</v>
      </c>
      <c r="F95" s="186">
        <v>75979.179999999993</v>
      </c>
      <c r="G95" s="183">
        <v>40000</v>
      </c>
    </row>
    <row r="96" spans="1:7" x14ac:dyDescent="0.25">
      <c r="A96" s="179" t="s">
        <v>341</v>
      </c>
      <c r="B96" s="183"/>
      <c r="C96" s="183"/>
      <c r="D96" s="183">
        <v>0</v>
      </c>
      <c r="E96" s="183"/>
      <c r="F96" s="183"/>
      <c r="G96" s="183">
        <v>0</v>
      </c>
    </row>
    <row r="97" spans="1:7" x14ac:dyDescent="0.25">
      <c r="A97" s="179" t="s">
        <v>342</v>
      </c>
      <c r="B97" s="186">
        <v>1835000</v>
      </c>
      <c r="C97" s="186">
        <v>860445.64</v>
      </c>
      <c r="D97" s="183">
        <v>2695445.64</v>
      </c>
      <c r="E97" s="186">
        <v>1665630.13</v>
      </c>
      <c r="F97" s="186">
        <v>1342430.12</v>
      </c>
      <c r="G97" s="183">
        <v>1029815.5100000002</v>
      </c>
    </row>
    <row r="98" spans="1:7" x14ac:dyDescent="0.25">
      <c r="A98" s="172" t="s">
        <v>343</v>
      </c>
      <c r="B98" s="186">
        <v>70000</v>
      </c>
      <c r="C98" s="186">
        <v>3074.67</v>
      </c>
      <c r="D98" s="183">
        <v>73074.67</v>
      </c>
      <c r="E98" s="186">
        <v>10560.27</v>
      </c>
      <c r="F98" s="186">
        <v>7060.27</v>
      </c>
      <c r="G98" s="183">
        <v>62514.399999999994</v>
      </c>
    </row>
    <row r="99" spans="1:7" x14ac:dyDescent="0.25">
      <c r="A99" s="179" t="s">
        <v>344</v>
      </c>
      <c r="B99" s="186">
        <v>2240184.98</v>
      </c>
      <c r="C99" s="186">
        <v>196954.81</v>
      </c>
      <c r="D99" s="183">
        <v>2437139.79</v>
      </c>
      <c r="E99" s="186">
        <v>1597936.02</v>
      </c>
      <c r="F99" s="186">
        <v>1582936.02</v>
      </c>
      <c r="G99" s="183">
        <v>839203.77</v>
      </c>
    </row>
    <row r="100" spans="1:7" x14ac:dyDescent="0.25">
      <c r="A100" s="179" t="s">
        <v>345</v>
      </c>
      <c r="B100" s="186">
        <v>475000</v>
      </c>
      <c r="C100" s="186">
        <v>-18303.8</v>
      </c>
      <c r="D100" s="183">
        <v>456696.2</v>
      </c>
      <c r="E100" s="186">
        <v>48587.29</v>
      </c>
      <c r="F100" s="186">
        <v>48587.29</v>
      </c>
      <c r="G100" s="183">
        <v>408108.91000000003</v>
      </c>
    </row>
    <row r="101" spans="1:7" x14ac:dyDescent="0.25">
      <c r="A101" s="179" t="s">
        <v>346</v>
      </c>
      <c r="B101" s="183"/>
      <c r="C101" s="183"/>
      <c r="D101" s="183">
        <v>0</v>
      </c>
      <c r="E101" s="183"/>
      <c r="F101" s="183"/>
      <c r="G101" s="183">
        <v>0</v>
      </c>
    </row>
    <row r="102" spans="1:7" x14ac:dyDescent="0.25">
      <c r="A102" s="179" t="s">
        <v>347</v>
      </c>
      <c r="B102" s="186">
        <v>420000</v>
      </c>
      <c r="C102" s="186">
        <v>818657.15</v>
      </c>
      <c r="D102" s="183">
        <v>1238657.1499999999</v>
      </c>
      <c r="E102" s="186">
        <v>988870.9</v>
      </c>
      <c r="F102" s="186">
        <v>789049.16</v>
      </c>
      <c r="G102" s="183">
        <v>249786.24999999988</v>
      </c>
    </row>
    <row r="103" spans="1:7" x14ac:dyDescent="0.25">
      <c r="A103" s="178" t="s">
        <v>348</v>
      </c>
      <c r="B103" s="183">
        <v>6250070.2699999996</v>
      </c>
      <c r="C103" s="183">
        <v>8504502.540000001</v>
      </c>
      <c r="D103" s="183">
        <v>14754572.809999999</v>
      </c>
      <c r="E103" s="183">
        <v>9649702.4800000004</v>
      </c>
      <c r="F103" s="183">
        <v>4069460.4699999997</v>
      </c>
      <c r="G103" s="183">
        <v>5104870.3299999991</v>
      </c>
    </row>
    <row r="104" spans="1:7" x14ac:dyDescent="0.25">
      <c r="A104" s="179" t="s">
        <v>349</v>
      </c>
      <c r="B104" s="186">
        <v>4999070.2699999996</v>
      </c>
      <c r="C104" s="186">
        <v>-211722.07</v>
      </c>
      <c r="D104" s="183">
        <v>4787348.1999999993</v>
      </c>
      <c r="E104" s="186">
        <v>4698002.2</v>
      </c>
      <c r="F104" s="186">
        <v>69547</v>
      </c>
      <c r="G104" s="183">
        <v>89345.999999999069</v>
      </c>
    </row>
    <row r="105" spans="1:7" x14ac:dyDescent="0.25">
      <c r="A105" s="179" t="s">
        <v>350</v>
      </c>
      <c r="B105" s="186">
        <v>540000</v>
      </c>
      <c r="C105" s="186">
        <v>0</v>
      </c>
      <c r="D105" s="183">
        <v>540000</v>
      </c>
      <c r="E105" s="186">
        <v>64300.01</v>
      </c>
      <c r="F105" s="186">
        <v>64300.01</v>
      </c>
      <c r="G105" s="183">
        <v>475699.99</v>
      </c>
    </row>
    <row r="106" spans="1:7" x14ac:dyDescent="0.25">
      <c r="A106" s="179" t="s">
        <v>351</v>
      </c>
      <c r="B106" s="186">
        <v>25000</v>
      </c>
      <c r="C106" s="186">
        <v>2465692.71</v>
      </c>
      <c r="D106" s="183">
        <v>2490692.71</v>
      </c>
      <c r="E106" s="186">
        <v>1302227.6299999999</v>
      </c>
      <c r="F106" s="186">
        <v>1302227.6299999999</v>
      </c>
      <c r="G106" s="183">
        <v>1188465.08</v>
      </c>
    </row>
    <row r="107" spans="1:7" x14ac:dyDescent="0.25">
      <c r="A107" s="179" t="s">
        <v>352</v>
      </c>
      <c r="B107" s="186">
        <v>20000</v>
      </c>
      <c r="C107" s="186">
        <v>0</v>
      </c>
      <c r="D107" s="183">
        <v>20000</v>
      </c>
      <c r="E107" s="186">
        <v>0</v>
      </c>
      <c r="F107" s="186">
        <v>0</v>
      </c>
      <c r="G107" s="183">
        <v>20000</v>
      </c>
    </row>
    <row r="108" spans="1:7" x14ac:dyDescent="0.25">
      <c r="A108" s="179" t="s">
        <v>353</v>
      </c>
      <c r="B108" s="186">
        <v>651000</v>
      </c>
      <c r="C108" s="186">
        <v>6238991.9000000004</v>
      </c>
      <c r="D108" s="183">
        <v>6889991.9000000004</v>
      </c>
      <c r="E108" s="186">
        <v>3572632.64</v>
      </c>
      <c r="F108" s="186">
        <v>2628385.83</v>
      </c>
      <c r="G108" s="183">
        <v>3317359.2600000002</v>
      </c>
    </row>
    <row r="109" spans="1:7" x14ac:dyDescent="0.25">
      <c r="A109" s="179" t="s">
        <v>354</v>
      </c>
      <c r="B109" s="183"/>
      <c r="C109" s="183"/>
      <c r="D109" s="183">
        <v>0</v>
      </c>
      <c r="E109" s="183"/>
      <c r="F109" s="183"/>
      <c r="G109" s="183">
        <v>0</v>
      </c>
    </row>
    <row r="110" spans="1:7" x14ac:dyDescent="0.25">
      <c r="A110" s="179" t="s">
        <v>355</v>
      </c>
      <c r="B110" s="186">
        <v>10000</v>
      </c>
      <c r="C110" s="186">
        <v>-1000</v>
      </c>
      <c r="D110" s="183">
        <v>9000</v>
      </c>
      <c r="E110" s="186">
        <v>0</v>
      </c>
      <c r="F110" s="186">
        <v>0</v>
      </c>
      <c r="G110" s="183">
        <v>9000</v>
      </c>
    </row>
    <row r="111" spans="1:7" x14ac:dyDescent="0.25">
      <c r="A111" s="179" t="s">
        <v>356</v>
      </c>
      <c r="B111" s="186">
        <v>5000</v>
      </c>
      <c r="C111" s="186">
        <v>7540</v>
      </c>
      <c r="D111" s="183">
        <v>12540</v>
      </c>
      <c r="E111" s="186">
        <v>7540</v>
      </c>
      <c r="F111" s="186">
        <v>0</v>
      </c>
      <c r="G111" s="183">
        <v>5000</v>
      </c>
    </row>
    <row r="112" spans="1:7" x14ac:dyDescent="0.25">
      <c r="A112" s="179" t="s">
        <v>357</v>
      </c>
      <c r="B112" s="186">
        <v>0</v>
      </c>
      <c r="C112" s="186">
        <v>5000</v>
      </c>
      <c r="D112" s="183">
        <v>5000</v>
      </c>
      <c r="E112" s="186">
        <v>5000</v>
      </c>
      <c r="F112" s="186">
        <v>5000</v>
      </c>
      <c r="G112" s="183">
        <v>0</v>
      </c>
    </row>
    <row r="113" spans="1:7" x14ac:dyDescent="0.25">
      <c r="A113" s="178" t="s">
        <v>358</v>
      </c>
      <c r="B113" s="183">
        <v>100000</v>
      </c>
      <c r="C113" s="183">
        <v>1740155.98</v>
      </c>
      <c r="D113" s="183">
        <v>1840155.98</v>
      </c>
      <c r="E113" s="183">
        <v>531885.98</v>
      </c>
      <c r="F113" s="183">
        <v>531885.98</v>
      </c>
      <c r="G113" s="183">
        <v>1308270</v>
      </c>
    </row>
    <row r="114" spans="1:7" x14ac:dyDescent="0.25">
      <c r="A114" s="179" t="s">
        <v>359</v>
      </c>
      <c r="B114" s="183"/>
      <c r="C114" s="183"/>
      <c r="D114" s="183">
        <v>0</v>
      </c>
      <c r="E114" s="183"/>
      <c r="F114" s="183"/>
      <c r="G114" s="183">
        <v>0</v>
      </c>
    </row>
    <row r="115" spans="1:7" x14ac:dyDescent="0.25">
      <c r="A115" s="179" t="s">
        <v>360</v>
      </c>
      <c r="B115" s="183"/>
      <c r="C115" s="183"/>
      <c r="D115" s="183">
        <v>0</v>
      </c>
      <c r="E115" s="183"/>
      <c r="F115" s="183"/>
      <c r="G115" s="183">
        <v>0</v>
      </c>
    </row>
    <row r="116" spans="1:7" x14ac:dyDescent="0.25">
      <c r="A116" s="179" t="s">
        <v>361</v>
      </c>
      <c r="B116" s="183"/>
      <c r="C116" s="183"/>
      <c r="D116" s="183">
        <v>0</v>
      </c>
      <c r="E116" s="183"/>
      <c r="F116" s="183"/>
      <c r="G116" s="183">
        <v>0</v>
      </c>
    </row>
    <row r="117" spans="1:7" x14ac:dyDescent="0.25">
      <c r="A117" s="179" t="s">
        <v>362</v>
      </c>
      <c r="B117" s="186">
        <v>100000</v>
      </c>
      <c r="C117" s="186">
        <v>1740155.98</v>
      </c>
      <c r="D117" s="183">
        <v>1840155.98</v>
      </c>
      <c r="E117" s="186">
        <v>531885.98</v>
      </c>
      <c r="F117" s="186">
        <v>531885.98</v>
      </c>
      <c r="G117" s="183">
        <v>1308270</v>
      </c>
    </row>
    <row r="118" spans="1:7" x14ac:dyDescent="0.25">
      <c r="A118" s="179" t="s">
        <v>363</v>
      </c>
      <c r="B118" s="183"/>
      <c r="C118" s="183"/>
      <c r="D118" s="183">
        <v>0</v>
      </c>
      <c r="E118" s="183"/>
      <c r="F118" s="183"/>
      <c r="G118" s="183">
        <v>0</v>
      </c>
    </row>
    <row r="119" spans="1:7" x14ac:dyDescent="0.25">
      <c r="A119" s="179" t="s">
        <v>364</v>
      </c>
      <c r="B119" s="183"/>
      <c r="C119" s="183"/>
      <c r="D119" s="183">
        <v>0</v>
      </c>
      <c r="E119" s="183"/>
      <c r="F119" s="183"/>
      <c r="G119" s="183">
        <v>0</v>
      </c>
    </row>
    <row r="120" spans="1:7" x14ac:dyDescent="0.25">
      <c r="A120" s="179" t="s">
        <v>365</v>
      </c>
      <c r="B120" s="183"/>
      <c r="C120" s="183"/>
      <c r="D120" s="183">
        <v>0</v>
      </c>
      <c r="E120" s="183"/>
      <c r="F120" s="183"/>
      <c r="G120" s="183">
        <v>0</v>
      </c>
    </row>
    <row r="121" spans="1:7" x14ac:dyDescent="0.25">
      <c r="A121" s="179" t="s">
        <v>366</v>
      </c>
      <c r="B121" s="183"/>
      <c r="C121" s="183"/>
      <c r="D121" s="183">
        <v>0</v>
      </c>
      <c r="E121" s="183"/>
      <c r="F121" s="183"/>
      <c r="G121" s="183">
        <v>0</v>
      </c>
    </row>
    <row r="122" spans="1:7" x14ac:dyDescent="0.25">
      <c r="A122" s="179" t="s">
        <v>367</v>
      </c>
      <c r="B122" s="183"/>
      <c r="C122" s="183"/>
      <c r="D122" s="183">
        <v>0</v>
      </c>
      <c r="E122" s="183"/>
      <c r="F122" s="183"/>
      <c r="G122" s="183">
        <v>0</v>
      </c>
    </row>
    <row r="123" spans="1:7" x14ac:dyDescent="0.25">
      <c r="A123" s="178" t="s">
        <v>368</v>
      </c>
      <c r="B123" s="183">
        <v>20000</v>
      </c>
      <c r="C123" s="183">
        <v>546344.86</v>
      </c>
      <c r="D123" s="183">
        <v>566344.86</v>
      </c>
      <c r="E123" s="183">
        <v>482800.12</v>
      </c>
      <c r="F123" s="183">
        <v>282011.08</v>
      </c>
      <c r="G123" s="183">
        <v>83544.739999999991</v>
      </c>
    </row>
    <row r="124" spans="1:7" x14ac:dyDescent="0.25">
      <c r="A124" s="179" t="s">
        <v>369</v>
      </c>
      <c r="B124" s="183"/>
      <c r="C124" s="183"/>
      <c r="D124" s="183">
        <v>0</v>
      </c>
      <c r="E124" s="183"/>
      <c r="F124" s="183"/>
      <c r="G124" s="183">
        <v>0</v>
      </c>
    </row>
    <row r="125" spans="1:7" x14ac:dyDescent="0.25">
      <c r="A125" s="179" t="s">
        <v>370</v>
      </c>
      <c r="B125" s="183"/>
      <c r="C125" s="183"/>
      <c r="D125" s="183">
        <v>0</v>
      </c>
      <c r="E125" s="183"/>
      <c r="F125" s="183"/>
      <c r="G125" s="183">
        <v>0</v>
      </c>
    </row>
    <row r="126" spans="1:7" x14ac:dyDescent="0.25">
      <c r="A126" s="179" t="s">
        <v>371</v>
      </c>
      <c r="B126" s="183"/>
      <c r="C126" s="183"/>
      <c r="D126" s="183">
        <v>0</v>
      </c>
      <c r="E126" s="183"/>
      <c r="F126" s="183"/>
      <c r="G126" s="183">
        <v>0</v>
      </c>
    </row>
    <row r="127" spans="1:7" x14ac:dyDescent="0.25">
      <c r="A127" s="179" t="s">
        <v>372</v>
      </c>
      <c r="B127" s="183"/>
      <c r="C127" s="183"/>
      <c r="D127" s="183">
        <v>0</v>
      </c>
      <c r="E127" s="183"/>
      <c r="F127" s="183"/>
      <c r="G127" s="183">
        <v>0</v>
      </c>
    </row>
    <row r="128" spans="1:7" x14ac:dyDescent="0.25">
      <c r="A128" s="179" t="s">
        <v>373</v>
      </c>
      <c r="B128" s="183"/>
      <c r="C128" s="183"/>
      <c r="D128" s="183">
        <v>0</v>
      </c>
      <c r="E128" s="183"/>
      <c r="F128" s="183"/>
      <c r="G128" s="183">
        <v>0</v>
      </c>
    </row>
    <row r="129" spans="1:7" x14ac:dyDescent="0.25">
      <c r="A129" s="179" t="s">
        <v>374</v>
      </c>
      <c r="B129" s="186">
        <v>20000</v>
      </c>
      <c r="C129" s="186">
        <v>546344.86</v>
      </c>
      <c r="D129" s="183">
        <v>566344.86</v>
      </c>
      <c r="E129" s="186">
        <v>482800.12</v>
      </c>
      <c r="F129" s="186">
        <v>282011.08</v>
      </c>
      <c r="G129" s="183">
        <v>83544.739999999991</v>
      </c>
    </row>
    <row r="130" spans="1:7" x14ac:dyDescent="0.25">
      <c r="A130" s="179" t="s">
        <v>375</v>
      </c>
      <c r="B130" s="183"/>
      <c r="C130" s="183"/>
      <c r="D130" s="183">
        <v>0</v>
      </c>
      <c r="E130" s="183"/>
      <c r="F130" s="183"/>
      <c r="G130" s="183">
        <v>0</v>
      </c>
    </row>
    <row r="131" spans="1:7" x14ac:dyDescent="0.25">
      <c r="A131" s="179" t="s">
        <v>376</v>
      </c>
      <c r="B131" s="183"/>
      <c r="C131" s="183"/>
      <c r="D131" s="183">
        <v>0</v>
      </c>
      <c r="E131" s="183"/>
      <c r="F131" s="183"/>
      <c r="G131" s="183">
        <v>0</v>
      </c>
    </row>
    <row r="132" spans="1:7" x14ac:dyDescent="0.25">
      <c r="A132" s="179" t="s">
        <v>377</v>
      </c>
      <c r="B132" s="183"/>
      <c r="C132" s="183"/>
      <c r="D132" s="183">
        <v>0</v>
      </c>
      <c r="E132" s="183"/>
      <c r="F132" s="183"/>
      <c r="G132" s="183">
        <v>0</v>
      </c>
    </row>
    <row r="133" spans="1:7" x14ac:dyDescent="0.25">
      <c r="A133" s="178" t="s">
        <v>378</v>
      </c>
      <c r="B133" s="183">
        <v>41889815.159999996</v>
      </c>
      <c r="C133" s="183">
        <v>15441078.76</v>
      </c>
      <c r="D133" s="183">
        <v>57330893.919999994</v>
      </c>
      <c r="E133" s="183">
        <v>20980822.879999999</v>
      </c>
      <c r="F133" s="183">
        <v>18509684.600000001</v>
      </c>
      <c r="G133" s="183">
        <v>36350071.039999992</v>
      </c>
    </row>
    <row r="134" spans="1:7" x14ac:dyDescent="0.25">
      <c r="A134" s="179" t="s">
        <v>379</v>
      </c>
      <c r="B134" s="186">
        <v>41889815.159999996</v>
      </c>
      <c r="C134" s="186">
        <v>15441078.76</v>
      </c>
      <c r="D134" s="183">
        <v>57330893.919999994</v>
      </c>
      <c r="E134" s="186">
        <v>20980822.879999999</v>
      </c>
      <c r="F134" s="186">
        <v>18509684.600000001</v>
      </c>
      <c r="G134" s="183">
        <v>36350071.039999992</v>
      </c>
    </row>
    <row r="135" spans="1:7" x14ac:dyDescent="0.25">
      <c r="A135" s="179" t="s">
        <v>380</v>
      </c>
      <c r="B135" s="183"/>
      <c r="C135" s="183"/>
      <c r="D135" s="183">
        <v>0</v>
      </c>
      <c r="E135" s="183"/>
      <c r="F135" s="183"/>
      <c r="G135" s="183">
        <v>0</v>
      </c>
    </row>
    <row r="136" spans="1:7" x14ac:dyDescent="0.25">
      <c r="A136" s="179" t="s">
        <v>381</v>
      </c>
      <c r="B136" s="183"/>
      <c r="C136" s="183"/>
      <c r="D136" s="183">
        <v>0</v>
      </c>
      <c r="E136" s="183"/>
      <c r="F136" s="183"/>
      <c r="G136" s="183">
        <v>0</v>
      </c>
    </row>
    <row r="137" spans="1:7" x14ac:dyDescent="0.25">
      <c r="A137" s="178" t="s">
        <v>382</v>
      </c>
      <c r="B137" s="183">
        <v>0</v>
      </c>
      <c r="C137" s="183">
        <v>0</v>
      </c>
      <c r="D137" s="183">
        <v>0</v>
      </c>
      <c r="E137" s="183">
        <v>0</v>
      </c>
      <c r="F137" s="183">
        <v>0</v>
      </c>
      <c r="G137" s="183">
        <v>0</v>
      </c>
    </row>
    <row r="138" spans="1:7" x14ac:dyDescent="0.25">
      <c r="A138" s="179" t="s">
        <v>383</v>
      </c>
      <c r="B138" s="183"/>
      <c r="C138" s="183"/>
      <c r="D138" s="183">
        <v>0</v>
      </c>
      <c r="E138" s="183"/>
      <c r="F138" s="183"/>
      <c r="G138" s="183">
        <v>0</v>
      </c>
    </row>
    <row r="139" spans="1:7" x14ac:dyDescent="0.25">
      <c r="A139" s="179" t="s">
        <v>384</v>
      </c>
      <c r="B139" s="183"/>
      <c r="C139" s="183"/>
      <c r="D139" s="183">
        <v>0</v>
      </c>
      <c r="E139" s="183"/>
      <c r="F139" s="183"/>
      <c r="G139" s="183">
        <v>0</v>
      </c>
    </row>
    <row r="140" spans="1:7" x14ac:dyDescent="0.25">
      <c r="A140" s="179" t="s">
        <v>385</v>
      </c>
      <c r="B140" s="183"/>
      <c r="C140" s="183"/>
      <c r="D140" s="183">
        <v>0</v>
      </c>
      <c r="E140" s="183"/>
      <c r="F140" s="183"/>
      <c r="G140" s="183">
        <v>0</v>
      </c>
    </row>
    <row r="141" spans="1:7" x14ac:dyDescent="0.25">
      <c r="A141" s="179" t="s">
        <v>386</v>
      </c>
      <c r="B141" s="183"/>
      <c r="C141" s="183"/>
      <c r="D141" s="183">
        <v>0</v>
      </c>
      <c r="E141" s="183"/>
      <c r="F141" s="183"/>
      <c r="G141" s="183">
        <v>0</v>
      </c>
    </row>
    <row r="142" spans="1:7" x14ac:dyDescent="0.25">
      <c r="A142" s="179" t="s">
        <v>387</v>
      </c>
      <c r="B142" s="183"/>
      <c r="C142" s="183"/>
      <c r="D142" s="183">
        <v>0</v>
      </c>
      <c r="E142" s="183"/>
      <c r="F142" s="183"/>
      <c r="G142" s="183">
        <v>0</v>
      </c>
    </row>
    <row r="143" spans="1:7" x14ac:dyDescent="0.25">
      <c r="A143" s="179" t="s">
        <v>388</v>
      </c>
      <c r="B143" s="183"/>
      <c r="C143" s="183"/>
      <c r="D143" s="183">
        <v>0</v>
      </c>
      <c r="E143" s="183"/>
      <c r="F143" s="183"/>
      <c r="G143" s="183">
        <v>0</v>
      </c>
    </row>
    <row r="144" spans="1:7" x14ac:dyDescent="0.25">
      <c r="A144" s="179" t="s">
        <v>389</v>
      </c>
      <c r="B144" s="183"/>
      <c r="C144" s="183"/>
      <c r="D144" s="183">
        <v>0</v>
      </c>
      <c r="E144" s="183"/>
      <c r="F144" s="183"/>
      <c r="G144" s="183">
        <v>0</v>
      </c>
    </row>
    <row r="145" spans="1:7" x14ac:dyDescent="0.25">
      <c r="A145" s="179" t="s">
        <v>390</v>
      </c>
      <c r="B145" s="183"/>
      <c r="C145" s="183"/>
      <c r="D145" s="183">
        <v>0</v>
      </c>
      <c r="E145" s="183"/>
      <c r="F145" s="183"/>
      <c r="G145" s="183">
        <v>0</v>
      </c>
    </row>
    <row r="146" spans="1:7" x14ac:dyDescent="0.25">
      <c r="A146" s="178" t="s">
        <v>391</v>
      </c>
      <c r="B146" s="183">
        <v>0</v>
      </c>
      <c r="C146" s="183">
        <v>0</v>
      </c>
      <c r="D146" s="183">
        <v>0</v>
      </c>
      <c r="E146" s="183">
        <v>0</v>
      </c>
      <c r="F146" s="183">
        <v>0</v>
      </c>
      <c r="G146" s="183">
        <v>0</v>
      </c>
    </row>
    <row r="147" spans="1:7" x14ac:dyDescent="0.25">
      <c r="A147" s="179" t="s">
        <v>392</v>
      </c>
      <c r="B147" s="183"/>
      <c r="C147" s="183"/>
      <c r="D147" s="183">
        <v>0</v>
      </c>
      <c r="E147" s="183"/>
      <c r="F147" s="183"/>
      <c r="G147" s="183">
        <v>0</v>
      </c>
    </row>
    <row r="148" spans="1:7" x14ac:dyDescent="0.25">
      <c r="A148" s="179" t="s">
        <v>393</v>
      </c>
      <c r="B148" s="183"/>
      <c r="C148" s="183"/>
      <c r="D148" s="183">
        <v>0</v>
      </c>
      <c r="E148" s="183"/>
      <c r="F148" s="183"/>
      <c r="G148" s="183">
        <v>0</v>
      </c>
    </row>
    <row r="149" spans="1:7" x14ac:dyDescent="0.25">
      <c r="A149" s="179" t="s">
        <v>394</v>
      </c>
      <c r="B149" s="183"/>
      <c r="C149" s="183"/>
      <c r="D149" s="183">
        <v>0</v>
      </c>
      <c r="E149" s="183"/>
      <c r="F149" s="183"/>
      <c r="G149" s="183">
        <v>0</v>
      </c>
    </row>
    <row r="150" spans="1:7" x14ac:dyDescent="0.25">
      <c r="A150" s="178" t="s">
        <v>395</v>
      </c>
      <c r="B150" s="183">
        <v>0</v>
      </c>
      <c r="C150" s="183">
        <v>0</v>
      </c>
      <c r="D150" s="183">
        <v>0</v>
      </c>
      <c r="E150" s="183">
        <v>0</v>
      </c>
      <c r="F150" s="183">
        <v>0</v>
      </c>
      <c r="G150" s="183">
        <v>0</v>
      </c>
    </row>
    <row r="151" spans="1:7" x14ac:dyDescent="0.25">
      <c r="A151" s="179" t="s">
        <v>396</v>
      </c>
      <c r="B151" s="183"/>
      <c r="C151" s="183"/>
      <c r="D151" s="183">
        <v>0</v>
      </c>
      <c r="E151" s="183"/>
      <c r="F151" s="183"/>
      <c r="G151" s="183">
        <v>0</v>
      </c>
    </row>
    <row r="152" spans="1:7" x14ac:dyDescent="0.25">
      <c r="A152" s="179" t="s">
        <v>397</v>
      </c>
      <c r="B152" s="183"/>
      <c r="C152" s="183"/>
      <c r="D152" s="183">
        <v>0</v>
      </c>
      <c r="E152" s="183"/>
      <c r="F152" s="183"/>
      <c r="G152" s="183">
        <v>0</v>
      </c>
    </row>
    <row r="153" spans="1:7" x14ac:dyDescent="0.25">
      <c r="A153" s="179" t="s">
        <v>398</v>
      </c>
      <c r="B153" s="183"/>
      <c r="C153" s="183"/>
      <c r="D153" s="183">
        <v>0</v>
      </c>
      <c r="E153" s="183"/>
      <c r="F153" s="183"/>
      <c r="G153" s="183">
        <v>0</v>
      </c>
    </row>
    <row r="154" spans="1:7" x14ac:dyDescent="0.25">
      <c r="A154" s="172" t="s">
        <v>399</v>
      </c>
      <c r="B154" s="183"/>
      <c r="C154" s="183"/>
      <c r="D154" s="183">
        <v>0</v>
      </c>
      <c r="E154" s="183"/>
      <c r="F154" s="183"/>
      <c r="G154" s="183">
        <v>0</v>
      </c>
    </row>
    <row r="155" spans="1:7" x14ac:dyDescent="0.25">
      <c r="A155" s="179" t="s">
        <v>400</v>
      </c>
      <c r="B155" s="183"/>
      <c r="C155" s="183"/>
      <c r="D155" s="183">
        <v>0</v>
      </c>
      <c r="E155" s="183"/>
      <c r="F155" s="183"/>
      <c r="G155" s="183">
        <v>0</v>
      </c>
    </row>
    <row r="156" spans="1:7" x14ac:dyDescent="0.25">
      <c r="A156" s="179" t="s">
        <v>401</v>
      </c>
      <c r="B156" s="183"/>
      <c r="C156" s="183"/>
      <c r="D156" s="183">
        <v>0</v>
      </c>
      <c r="E156" s="183"/>
      <c r="F156" s="183"/>
      <c r="G156" s="183">
        <v>0</v>
      </c>
    </row>
    <row r="157" spans="1:7" x14ac:dyDescent="0.25">
      <c r="A157" s="179" t="s">
        <v>402</v>
      </c>
      <c r="B157" s="183"/>
      <c r="C157" s="183"/>
      <c r="D157" s="183">
        <v>0</v>
      </c>
      <c r="E157" s="183"/>
      <c r="F157" s="183"/>
      <c r="G157" s="183">
        <v>0</v>
      </c>
    </row>
    <row r="158" spans="1:7" x14ac:dyDescent="0.25">
      <c r="A158" s="173"/>
      <c r="B158" s="184"/>
      <c r="C158" s="184"/>
      <c r="D158" s="184"/>
      <c r="E158" s="184"/>
      <c r="F158" s="184"/>
      <c r="G158" s="184"/>
    </row>
    <row r="159" spans="1:7" x14ac:dyDescent="0.25">
      <c r="A159" s="174" t="s">
        <v>404</v>
      </c>
      <c r="B159" s="182">
        <v>193974128.13999999</v>
      </c>
      <c r="C159" s="182">
        <v>32399266.860000003</v>
      </c>
      <c r="D159" s="182">
        <v>226373394.99999997</v>
      </c>
      <c r="E159" s="182">
        <v>133741857.41</v>
      </c>
      <c r="F159" s="182">
        <v>117839429.45999998</v>
      </c>
      <c r="G159" s="182">
        <v>92631537.589999989</v>
      </c>
    </row>
    <row r="160" spans="1:7" x14ac:dyDescent="0.25">
      <c r="A160" s="176"/>
      <c r="B160" s="185"/>
      <c r="C160" s="185"/>
      <c r="D160" s="185"/>
      <c r="E160" s="185"/>
      <c r="F160" s="185"/>
      <c r="G160" s="185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03CF-7264-4632-A6A3-BB60B55E0425}">
  <dimension ref="A1:G30"/>
  <sheetViews>
    <sheetView workbookViewId="0">
      <selection activeCell="E17" sqref="E17"/>
    </sheetView>
  </sheetViews>
  <sheetFormatPr baseColWidth="10" defaultRowHeight="15" x14ac:dyDescent="0.25"/>
  <cols>
    <col min="1" max="1" width="47.8554687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85546875" bestFit="1" customWidth="1"/>
  </cols>
  <sheetData>
    <row r="1" spans="1:7" ht="21" x14ac:dyDescent="0.25">
      <c r="A1" s="167" t="s">
        <v>405</v>
      </c>
      <c r="B1" s="167"/>
      <c r="C1" s="167"/>
      <c r="D1" s="167"/>
      <c r="E1" s="167"/>
      <c r="F1" s="167"/>
      <c r="G1" s="167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304</v>
      </c>
      <c r="B3" s="7"/>
      <c r="C3" s="7"/>
      <c r="D3" s="7"/>
      <c r="E3" s="7"/>
      <c r="F3" s="7"/>
      <c r="G3" s="8"/>
    </row>
    <row r="4" spans="1:7" x14ac:dyDescent="0.25">
      <c r="A4" s="6" t="s">
        <v>406</v>
      </c>
      <c r="B4" s="7"/>
      <c r="C4" s="7"/>
      <c r="D4" s="7"/>
      <c r="E4" s="7"/>
      <c r="F4" s="7"/>
      <c r="G4" s="8"/>
    </row>
    <row r="5" spans="1:7" x14ac:dyDescent="0.25">
      <c r="A5" s="6" t="s">
        <v>168</v>
      </c>
      <c r="B5" s="7"/>
      <c r="C5" s="7"/>
      <c r="D5" s="7"/>
      <c r="E5" s="7"/>
      <c r="F5" s="7"/>
      <c r="G5" s="8"/>
    </row>
    <row r="6" spans="1:7" x14ac:dyDescent="0.25">
      <c r="A6" s="9" t="s">
        <v>4</v>
      </c>
      <c r="B6" s="10"/>
      <c r="C6" s="10"/>
      <c r="D6" s="10"/>
      <c r="E6" s="10"/>
      <c r="F6" s="10"/>
      <c r="G6" s="11"/>
    </row>
    <row r="7" spans="1:7" x14ac:dyDescent="0.25">
      <c r="A7" s="67" t="s">
        <v>6</v>
      </c>
      <c r="B7" s="171" t="s">
        <v>307</v>
      </c>
      <c r="C7" s="171"/>
      <c r="D7" s="171"/>
      <c r="E7" s="171"/>
      <c r="F7" s="171"/>
      <c r="G7" s="187" t="s">
        <v>308</v>
      </c>
    </row>
    <row r="8" spans="1:7" ht="60" x14ac:dyDescent="0.25">
      <c r="A8" s="68"/>
      <c r="B8" s="193" t="s">
        <v>309</v>
      </c>
      <c r="C8" s="194" t="s">
        <v>238</v>
      </c>
      <c r="D8" s="193" t="s">
        <v>239</v>
      </c>
      <c r="E8" s="193" t="s">
        <v>194</v>
      </c>
      <c r="F8" s="193" t="s">
        <v>211</v>
      </c>
      <c r="G8" s="168"/>
    </row>
    <row r="9" spans="1:7" x14ac:dyDescent="0.25">
      <c r="A9" s="189" t="s">
        <v>407</v>
      </c>
      <c r="B9" s="195">
        <v>111391349.68000001</v>
      </c>
      <c r="C9" s="195">
        <v>5056184.9800000004</v>
      </c>
      <c r="D9" s="195">
        <v>116447534.66000001</v>
      </c>
      <c r="E9" s="195">
        <v>83120353.310000002</v>
      </c>
      <c r="F9" s="195">
        <v>76067401.439999998</v>
      </c>
      <c r="G9" s="195">
        <v>33327181.350000005</v>
      </c>
    </row>
    <row r="10" spans="1:7" x14ac:dyDescent="0.25">
      <c r="A10" s="200">
        <v>3111</v>
      </c>
      <c r="B10" s="201">
        <v>111391349.68000001</v>
      </c>
      <c r="C10" s="201">
        <v>0</v>
      </c>
      <c r="D10" s="196">
        <v>111391349.68000001</v>
      </c>
      <c r="E10" s="201">
        <v>83120353.310000002</v>
      </c>
      <c r="F10" s="201">
        <v>76067401.439999998</v>
      </c>
      <c r="G10" s="196">
        <v>28270996.370000005</v>
      </c>
    </row>
    <row r="11" spans="1:7" x14ac:dyDescent="0.25">
      <c r="A11" s="200">
        <v>3111</v>
      </c>
      <c r="B11" s="201">
        <v>0</v>
      </c>
      <c r="C11" s="201">
        <v>5056184.9800000004</v>
      </c>
      <c r="D11" s="196">
        <v>5056184.9800000004</v>
      </c>
      <c r="E11" s="201">
        <v>0</v>
      </c>
      <c r="F11" s="201">
        <v>0</v>
      </c>
      <c r="G11" s="196">
        <v>5056184.9800000004</v>
      </c>
    </row>
    <row r="12" spans="1:7" x14ac:dyDescent="0.25">
      <c r="A12" s="192" t="s">
        <v>408</v>
      </c>
      <c r="B12" s="196"/>
      <c r="C12" s="196"/>
      <c r="D12" s="196">
        <v>0</v>
      </c>
      <c r="E12" s="196"/>
      <c r="F12" s="196"/>
      <c r="G12" s="196">
        <v>0</v>
      </c>
    </row>
    <row r="13" spans="1:7" x14ac:dyDescent="0.25">
      <c r="A13" s="192" t="s">
        <v>409</v>
      </c>
      <c r="B13" s="196"/>
      <c r="C13" s="196"/>
      <c r="D13" s="196">
        <v>0</v>
      </c>
      <c r="E13" s="196"/>
      <c r="F13" s="196"/>
      <c r="G13" s="196">
        <v>0</v>
      </c>
    </row>
    <row r="14" spans="1:7" x14ac:dyDescent="0.25">
      <c r="A14" s="192" t="s">
        <v>410</v>
      </c>
      <c r="B14" s="196"/>
      <c r="C14" s="196"/>
      <c r="D14" s="196">
        <v>0</v>
      </c>
      <c r="E14" s="196"/>
      <c r="F14" s="196"/>
      <c r="G14" s="196">
        <v>0</v>
      </c>
    </row>
    <row r="15" spans="1:7" x14ac:dyDescent="0.25">
      <c r="A15" s="192" t="s">
        <v>411</v>
      </c>
      <c r="B15" s="196"/>
      <c r="C15" s="196"/>
      <c r="D15" s="196">
        <v>0</v>
      </c>
      <c r="E15" s="196"/>
      <c r="F15" s="196"/>
      <c r="G15" s="196">
        <v>0</v>
      </c>
    </row>
    <row r="16" spans="1:7" x14ac:dyDescent="0.25">
      <c r="A16" s="192" t="s">
        <v>412</v>
      </c>
      <c r="B16" s="196"/>
      <c r="C16" s="196"/>
      <c r="D16" s="196">
        <v>0</v>
      </c>
      <c r="E16" s="196"/>
      <c r="F16" s="196"/>
      <c r="G16" s="196">
        <v>0</v>
      </c>
    </row>
    <row r="17" spans="1:7" x14ac:dyDescent="0.25">
      <c r="A17" s="192" t="s">
        <v>413</v>
      </c>
      <c r="B17" s="196"/>
      <c r="C17" s="196"/>
      <c r="D17" s="196">
        <v>0</v>
      </c>
      <c r="E17" s="196"/>
      <c r="F17" s="196"/>
      <c r="G17" s="196">
        <v>0</v>
      </c>
    </row>
    <row r="18" spans="1:7" x14ac:dyDescent="0.25">
      <c r="A18" s="191" t="s">
        <v>150</v>
      </c>
      <c r="B18" s="197"/>
      <c r="C18" s="197"/>
      <c r="D18" s="197"/>
      <c r="E18" s="197"/>
      <c r="F18" s="197"/>
      <c r="G18" s="197"/>
    </row>
    <row r="19" spans="1:7" x14ac:dyDescent="0.25">
      <c r="A19" s="190" t="s">
        <v>414</v>
      </c>
      <c r="B19" s="198">
        <v>82582778.459999993</v>
      </c>
      <c r="C19" s="198">
        <v>27343081.879999999</v>
      </c>
      <c r="D19" s="198">
        <v>109925860.33999999</v>
      </c>
      <c r="E19" s="198">
        <v>50621504.100000001</v>
      </c>
      <c r="F19" s="198">
        <v>41772028.020000003</v>
      </c>
      <c r="G19" s="198">
        <v>59304356.239999987</v>
      </c>
    </row>
    <row r="20" spans="1:7" x14ac:dyDescent="0.25">
      <c r="A20" s="200">
        <v>3111</v>
      </c>
      <c r="B20" s="201">
        <v>82582778.459999993</v>
      </c>
      <c r="C20" s="201">
        <v>27343081.879999999</v>
      </c>
      <c r="D20" s="196">
        <v>109925860.33999999</v>
      </c>
      <c r="E20" s="201">
        <v>50621504.100000001</v>
      </c>
      <c r="F20" s="201">
        <v>41772028.020000003</v>
      </c>
      <c r="G20" s="196">
        <v>59304356.239999987</v>
      </c>
    </row>
    <row r="21" spans="1:7" x14ac:dyDescent="0.25">
      <c r="A21" s="192" t="s">
        <v>415</v>
      </c>
      <c r="B21" s="196"/>
      <c r="C21" s="196"/>
      <c r="D21" s="196">
        <v>0</v>
      </c>
      <c r="E21" s="196"/>
      <c r="F21" s="196"/>
      <c r="G21" s="196">
        <v>0</v>
      </c>
    </row>
    <row r="22" spans="1:7" x14ac:dyDescent="0.25">
      <c r="A22" s="192" t="s">
        <v>408</v>
      </c>
      <c r="B22" s="196"/>
      <c r="C22" s="196"/>
      <c r="D22" s="196">
        <v>0</v>
      </c>
      <c r="E22" s="196"/>
      <c r="F22" s="196"/>
      <c r="G22" s="196">
        <v>0</v>
      </c>
    </row>
    <row r="23" spans="1:7" x14ac:dyDescent="0.25">
      <c r="A23" s="192" t="s">
        <v>409</v>
      </c>
      <c r="B23" s="196"/>
      <c r="C23" s="196"/>
      <c r="D23" s="196">
        <v>0</v>
      </c>
      <c r="E23" s="196"/>
      <c r="F23" s="196"/>
      <c r="G23" s="196">
        <v>0</v>
      </c>
    </row>
    <row r="24" spans="1:7" x14ac:dyDescent="0.25">
      <c r="A24" s="192" t="s">
        <v>410</v>
      </c>
      <c r="B24" s="196"/>
      <c r="C24" s="196"/>
      <c r="D24" s="196">
        <v>0</v>
      </c>
      <c r="E24" s="196"/>
      <c r="F24" s="196"/>
      <c r="G24" s="196">
        <v>0</v>
      </c>
    </row>
    <row r="25" spans="1:7" x14ac:dyDescent="0.25">
      <c r="A25" s="192" t="s">
        <v>411</v>
      </c>
      <c r="B25" s="196"/>
      <c r="C25" s="196"/>
      <c r="D25" s="196">
        <v>0</v>
      </c>
      <c r="E25" s="196"/>
      <c r="F25" s="196"/>
      <c r="G25" s="196">
        <v>0</v>
      </c>
    </row>
    <row r="26" spans="1:7" x14ac:dyDescent="0.25">
      <c r="A26" s="192" t="s">
        <v>412</v>
      </c>
      <c r="B26" s="196"/>
      <c r="C26" s="196"/>
      <c r="D26" s="196">
        <v>0</v>
      </c>
      <c r="E26" s="196"/>
      <c r="F26" s="196"/>
      <c r="G26" s="196">
        <v>0</v>
      </c>
    </row>
    <row r="27" spans="1:7" x14ac:dyDescent="0.25">
      <c r="A27" s="192" t="s">
        <v>413</v>
      </c>
      <c r="B27" s="196"/>
      <c r="C27" s="196"/>
      <c r="D27" s="196">
        <v>0</v>
      </c>
      <c r="E27" s="196"/>
      <c r="F27" s="196"/>
      <c r="G27" s="196">
        <v>0</v>
      </c>
    </row>
    <row r="28" spans="1:7" x14ac:dyDescent="0.25">
      <c r="A28" s="191" t="s">
        <v>150</v>
      </c>
      <c r="B28" s="197"/>
      <c r="C28" s="197"/>
      <c r="D28" s="196">
        <v>0</v>
      </c>
      <c r="E28" s="196"/>
      <c r="F28" s="196"/>
      <c r="G28" s="196">
        <v>0</v>
      </c>
    </row>
    <row r="29" spans="1:7" x14ac:dyDescent="0.25">
      <c r="A29" s="190" t="s">
        <v>404</v>
      </c>
      <c r="B29" s="198">
        <v>193974128.13999999</v>
      </c>
      <c r="C29" s="198">
        <v>32399266.859999999</v>
      </c>
      <c r="D29" s="198">
        <v>226373395</v>
      </c>
      <c r="E29" s="198">
        <v>133741857.41</v>
      </c>
      <c r="F29" s="198">
        <v>117839429.46000001</v>
      </c>
      <c r="G29" s="198">
        <v>92631537.590000004</v>
      </c>
    </row>
    <row r="30" spans="1:7" x14ac:dyDescent="0.25">
      <c r="A30" s="188"/>
      <c r="B30" s="199"/>
      <c r="C30" s="199"/>
      <c r="D30" s="199"/>
      <c r="E30" s="199"/>
      <c r="F30" s="199"/>
      <c r="G30" s="19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41EF-F0A7-4266-9571-477CDFBC5CE1}">
  <dimension ref="A1:G78"/>
  <sheetViews>
    <sheetView tabSelected="1" workbookViewId="0">
      <selection activeCell="C17" sqref="C17"/>
    </sheetView>
  </sheetViews>
  <sheetFormatPr baseColWidth="10" defaultRowHeight="15" x14ac:dyDescent="0.25"/>
  <cols>
    <col min="1" max="1" width="63.570312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5.28515625" bestFit="1" customWidth="1"/>
  </cols>
  <sheetData>
    <row r="1" spans="1:7" ht="21" x14ac:dyDescent="0.25">
      <c r="A1" s="202" t="s">
        <v>416</v>
      </c>
      <c r="B1" s="203"/>
      <c r="C1" s="203"/>
      <c r="D1" s="203"/>
      <c r="E1" s="203"/>
      <c r="F1" s="203"/>
      <c r="G1" s="203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417</v>
      </c>
      <c r="B3" s="7"/>
      <c r="C3" s="7"/>
      <c r="D3" s="7"/>
      <c r="E3" s="7"/>
      <c r="F3" s="7"/>
      <c r="G3" s="8"/>
    </row>
    <row r="4" spans="1:7" x14ac:dyDescent="0.25">
      <c r="A4" s="6" t="s">
        <v>418</v>
      </c>
      <c r="B4" s="7"/>
      <c r="C4" s="7"/>
      <c r="D4" s="7"/>
      <c r="E4" s="7"/>
      <c r="F4" s="7"/>
      <c r="G4" s="8"/>
    </row>
    <row r="5" spans="1:7" x14ac:dyDescent="0.25">
      <c r="A5" s="6" t="s">
        <v>168</v>
      </c>
      <c r="B5" s="7"/>
      <c r="C5" s="7"/>
      <c r="D5" s="7"/>
      <c r="E5" s="7"/>
      <c r="F5" s="7"/>
      <c r="G5" s="8"/>
    </row>
    <row r="6" spans="1:7" x14ac:dyDescent="0.25">
      <c r="A6" s="9" t="s">
        <v>4</v>
      </c>
      <c r="B6" s="10"/>
      <c r="C6" s="10"/>
      <c r="D6" s="10"/>
      <c r="E6" s="10"/>
      <c r="F6" s="10"/>
      <c r="G6" s="11"/>
    </row>
    <row r="7" spans="1:7" x14ac:dyDescent="0.25">
      <c r="A7" s="7" t="s">
        <v>6</v>
      </c>
      <c r="B7" s="9" t="s">
        <v>307</v>
      </c>
      <c r="C7" s="10"/>
      <c r="D7" s="10"/>
      <c r="E7" s="10"/>
      <c r="F7" s="11"/>
      <c r="G7" s="169" t="s">
        <v>419</v>
      </c>
    </row>
    <row r="8" spans="1:7" ht="60" x14ac:dyDescent="0.25">
      <c r="A8" s="7"/>
      <c r="B8" s="208" t="s">
        <v>309</v>
      </c>
      <c r="C8" s="204" t="s">
        <v>310</v>
      </c>
      <c r="D8" s="208" t="s">
        <v>327</v>
      </c>
      <c r="E8" s="208" t="s">
        <v>194</v>
      </c>
      <c r="F8" s="209" t="s">
        <v>211</v>
      </c>
      <c r="G8" s="150"/>
    </row>
    <row r="9" spans="1:7" x14ac:dyDescent="0.25">
      <c r="A9" s="206" t="s">
        <v>420</v>
      </c>
      <c r="B9" s="216">
        <v>111391349.68000001</v>
      </c>
      <c r="C9" s="216">
        <v>5056184.9799999977</v>
      </c>
      <c r="D9" s="216">
        <v>116447534.66000001</v>
      </c>
      <c r="E9" s="216">
        <v>83120353.310000002</v>
      </c>
      <c r="F9" s="216">
        <v>76067401.439999998</v>
      </c>
      <c r="G9" s="216">
        <v>33327181.350000009</v>
      </c>
    </row>
    <row r="10" spans="1:7" x14ac:dyDescent="0.25">
      <c r="A10" s="211" t="s">
        <v>421</v>
      </c>
      <c r="B10" s="217">
        <v>60684056.129999995</v>
      </c>
      <c r="C10" s="217">
        <v>4669736.0499999989</v>
      </c>
      <c r="D10" s="217">
        <v>65353792.18</v>
      </c>
      <c r="E10" s="217">
        <v>48959522.079999998</v>
      </c>
      <c r="F10" s="217">
        <v>45298961.659999996</v>
      </c>
      <c r="G10" s="217">
        <v>16394270.100000001</v>
      </c>
    </row>
    <row r="11" spans="1:7" x14ac:dyDescent="0.25">
      <c r="A11" s="213" t="s">
        <v>422</v>
      </c>
      <c r="B11" s="222">
        <v>7780089.1699999999</v>
      </c>
      <c r="C11" s="222">
        <v>9463183.8599999994</v>
      </c>
      <c r="D11" s="217">
        <v>17243273.030000001</v>
      </c>
      <c r="E11" s="222">
        <v>13163335.65</v>
      </c>
      <c r="F11" s="222">
        <v>10990722.1</v>
      </c>
      <c r="G11" s="217">
        <v>4079937.3800000008</v>
      </c>
    </row>
    <row r="12" spans="1:7" x14ac:dyDescent="0.25">
      <c r="A12" s="213" t="s">
        <v>423</v>
      </c>
      <c r="B12" s="222">
        <v>356429.81</v>
      </c>
      <c r="C12" s="222">
        <v>0</v>
      </c>
      <c r="D12" s="217">
        <v>356429.81</v>
      </c>
      <c r="E12" s="222">
        <v>239989.81</v>
      </c>
      <c r="F12" s="222">
        <v>239989.81</v>
      </c>
      <c r="G12" s="217">
        <v>116440</v>
      </c>
    </row>
    <row r="13" spans="1:7" x14ac:dyDescent="0.25">
      <c r="A13" s="213" t="s">
        <v>424</v>
      </c>
      <c r="B13" s="222">
        <v>14569891.32</v>
      </c>
      <c r="C13" s="222">
        <v>-6125371.54</v>
      </c>
      <c r="D13" s="217">
        <v>8444519.7800000012</v>
      </c>
      <c r="E13" s="222">
        <v>6138144.1799999997</v>
      </c>
      <c r="F13" s="222">
        <v>6019639.1799999997</v>
      </c>
      <c r="G13" s="217">
        <v>2306375.6000000015</v>
      </c>
    </row>
    <row r="14" spans="1:7" x14ac:dyDescent="0.25">
      <c r="A14" s="213" t="s">
        <v>425</v>
      </c>
      <c r="B14" s="217"/>
      <c r="C14" s="217"/>
      <c r="D14" s="217">
        <v>0</v>
      </c>
      <c r="E14" s="217"/>
      <c r="F14" s="217"/>
      <c r="G14" s="217">
        <v>0</v>
      </c>
    </row>
    <row r="15" spans="1:7" x14ac:dyDescent="0.25">
      <c r="A15" s="213" t="s">
        <v>426</v>
      </c>
      <c r="B15" s="222">
        <v>20119206.280000001</v>
      </c>
      <c r="C15" s="222">
        <v>-5623531.4000000004</v>
      </c>
      <c r="D15" s="217">
        <v>14495674.880000001</v>
      </c>
      <c r="E15" s="222">
        <v>8626976.5</v>
      </c>
      <c r="F15" s="222">
        <v>8134957.4199999999</v>
      </c>
      <c r="G15" s="217">
        <v>5868698.3800000008</v>
      </c>
    </row>
    <row r="16" spans="1:7" x14ac:dyDescent="0.25">
      <c r="A16" s="213" t="s">
        <v>427</v>
      </c>
      <c r="B16" s="217"/>
      <c r="C16" s="217"/>
      <c r="D16" s="217">
        <v>0</v>
      </c>
      <c r="E16" s="217"/>
      <c r="F16" s="217"/>
      <c r="G16" s="217">
        <v>0</v>
      </c>
    </row>
    <row r="17" spans="1:7" x14ac:dyDescent="0.25">
      <c r="A17" s="213" t="s">
        <v>428</v>
      </c>
      <c r="B17" s="217"/>
      <c r="C17" s="217"/>
      <c r="D17" s="217">
        <v>0</v>
      </c>
      <c r="E17" s="217"/>
      <c r="F17" s="217"/>
      <c r="G17" s="217">
        <v>0</v>
      </c>
    </row>
    <row r="18" spans="1:7" x14ac:dyDescent="0.25">
      <c r="A18" s="213" t="s">
        <v>429</v>
      </c>
      <c r="B18" s="222">
        <v>17858439.550000001</v>
      </c>
      <c r="C18" s="222">
        <v>6955455.1299999999</v>
      </c>
      <c r="D18" s="217">
        <v>24813894.68</v>
      </c>
      <c r="E18" s="222">
        <v>20791075.940000001</v>
      </c>
      <c r="F18" s="222">
        <v>19913653.149999999</v>
      </c>
      <c r="G18" s="217">
        <v>4022818.7399999984</v>
      </c>
    </row>
    <row r="19" spans="1:7" x14ac:dyDescent="0.25">
      <c r="A19" s="211" t="s">
        <v>430</v>
      </c>
      <c r="B19" s="217">
        <v>46121890.570000008</v>
      </c>
      <c r="C19" s="217">
        <v>-13659039.290000001</v>
      </c>
      <c r="D19" s="217">
        <v>32462851.280000005</v>
      </c>
      <c r="E19" s="217">
        <v>23713242.969999999</v>
      </c>
      <c r="F19" s="217">
        <v>23296476.519999996</v>
      </c>
      <c r="G19" s="217">
        <v>8749608.3100000061</v>
      </c>
    </row>
    <row r="20" spans="1:7" x14ac:dyDescent="0.25">
      <c r="A20" s="213" t="s">
        <v>431</v>
      </c>
      <c r="B20" s="217"/>
      <c r="C20" s="217"/>
      <c r="D20" s="217">
        <v>0</v>
      </c>
      <c r="E20" s="217"/>
      <c r="F20" s="217"/>
      <c r="G20" s="217">
        <v>0</v>
      </c>
    </row>
    <row r="21" spans="1:7" x14ac:dyDescent="0.25">
      <c r="A21" s="213" t="s">
        <v>432</v>
      </c>
      <c r="B21" s="222">
        <v>35628524.340000004</v>
      </c>
      <c r="C21" s="222">
        <v>-11112732.25</v>
      </c>
      <c r="D21" s="217">
        <v>24515792.090000004</v>
      </c>
      <c r="E21" s="222">
        <v>18242545.829999998</v>
      </c>
      <c r="F21" s="222">
        <v>17840439.379999999</v>
      </c>
      <c r="G21" s="217">
        <v>6273246.2600000054</v>
      </c>
    </row>
    <row r="22" spans="1:7" x14ac:dyDescent="0.25">
      <c r="A22" s="213" t="s">
        <v>433</v>
      </c>
      <c r="B22" s="222">
        <v>416724.57</v>
      </c>
      <c r="C22" s="222">
        <v>-245387.87</v>
      </c>
      <c r="D22" s="217">
        <v>171336.7</v>
      </c>
      <c r="E22" s="222">
        <v>115354.12</v>
      </c>
      <c r="F22" s="222">
        <v>115354.12</v>
      </c>
      <c r="G22" s="217">
        <v>55982.580000000016</v>
      </c>
    </row>
    <row r="23" spans="1:7" x14ac:dyDescent="0.25">
      <c r="A23" s="213" t="s">
        <v>434</v>
      </c>
      <c r="B23" s="222">
        <v>5038633.0599999996</v>
      </c>
      <c r="C23" s="222">
        <v>109074.53</v>
      </c>
      <c r="D23" s="217">
        <v>5147707.59</v>
      </c>
      <c r="E23" s="222">
        <v>3624827.45</v>
      </c>
      <c r="F23" s="222">
        <v>3610167.45</v>
      </c>
      <c r="G23" s="217">
        <v>1522880.1399999997</v>
      </c>
    </row>
    <row r="24" spans="1:7" x14ac:dyDescent="0.25">
      <c r="A24" s="213" t="s">
        <v>435</v>
      </c>
      <c r="B24" s="222">
        <v>2217146.9900000002</v>
      </c>
      <c r="C24" s="222">
        <v>154697.26999999999</v>
      </c>
      <c r="D24" s="217">
        <v>2371844.2600000002</v>
      </c>
      <c r="E24" s="222">
        <v>1559641.42</v>
      </c>
      <c r="F24" s="222">
        <v>1559641.42</v>
      </c>
      <c r="G24" s="217">
        <v>812202.84000000032</v>
      </c>
    </row>
    <row r="25" spans="1:7" x14ac:dyDescent="0.25">
      <c r="A25" s="213" t="s">
        <v>436</v>
      </c>
      <c r="B25" s="222">
        <v>2820861.61</v>
      </c>
      <c r="C25" s="222">
        <v>-2564690.9700000002</v>
      </c>
      <c r="D25" s="217">
        <v>256170.63999999966</v>
      </c>
      <c r="E25" s="222">
        <v>170874.15</v>
      </c>
      <c r="F25" s="222">
        <v>170874.15</v>
      </c>
      <c r="G25" s="217">
        <v>85296.489999999671</v>
      </c>
    </row>
    <row r="26" spans="1:7" x14ac:dyDescent="0.25">
      <c r="A26" s="213" t="s">
        <v>437</v>
      </c>
      <c r="B26" s="217"/>
      <c r="C26" s="217"/>
      <c r="D26" s="217">
        <v>0</v>
      </c>
      <c r="E26" s="217"/>
      <c r="F26" s="217"/>
      <c r="G26" s="217">
        <v>0</v>
      </c>
    </row>
    <row r="27" spans="1:7" x14ac:dyDescent="0.25">
      <c r="A27" s="211" t="s">
        <v>438</v>
      </c>
      <c r="B27" s="217">
        <v>4585402.9799999995</v>
      </c>
      <c r="C27" s="217">
        <v>2142988.2199999997</v>
      </c>
      <c r="D27" s="217">
        <v>6728391.1999999993</v>
      </c>
      <c r="E27" s="217">
        <v>1520713.2600000002</v>
      </c>
      <c r="F27" s="217">
        <v>1520713.2600000002</v>
      </c>
      <c r="G27" s="217">
        <v>5207677.9400000004</v>
      </c>
    </row>
    <row r="28" spans="1:7" ht="409.5" x14ac:dyDescent="0.25">
      <c r="A28" s="215" t="s">
        <v>439</v>
      </c>
      <c r="B28" s="222">
        <v>1262973.18</v>
      </c>
      <c r="C28" s="222">
        <v>523561.3</v>
      </c>
      <c r="D28" s="217">
        <v>1786534.48</v>
      </c>
      <c r="E28" s="222">
        <v>327819.03000000003</v>
      </c>
      <c r="F28" s="222">
        <v>327819.03000000003</v>
      </c>
      <c r="G28" s="217">
        <v>1458715.45</v>
      </c>
    </row>
    <row r="29" spans="1:7" x14ac:dyDescent="0.25">
      <c r="A29" s="213" t="s">
        <v>440</v>
      </c>
      <c r="B29" s="222">
        <v>2747500</v>
      </c>
      <c r="C29" s="222">
        <v>1821554.38</v>
      </c>
      <c r="D29" s="217">
        <v>4569054.38</v>
      </c>
      <c r="E29" s="222">
        <v>906416.17</v>
      </c>
      <c r="F29" s="222">
        <v>906416.17</v>
      </c>
      <c r="G29" s="217">
        <v>3662638.21</v>
      </c>
    </row>
    <row r="30" spans="1:7" x14ac:dyDescent="0.25">
      <c r="A30" s="213" t="s">
        <v>441</v>
      </c>
      <c r="B30" s="217"/>
      <c r="C30" s="217"/>
      <c r="D30" s="217">
        <v>0</v>
      </c>
      <c r="E30" s="217"/>
      <c r="F30" s="217"/>
      <c r="G30" s="217">
        <v>0</v>
      </c>
    </row>
    <row r="31" spans="1:7" x14ac:dyDescent="0.25">
      <c r="A31" s="213" t="s">
        <v>442</v>
      </c>
      <c r="B31" s="217"/>
      <c r="C31" s="217"/>
      <c r="D31" s="217">
        <v>0</v>
      </c>
      <c r="E31" s="217"/>
      <c r="F31" s="217"/>
      <c r="G31" s="217">
        <v>0</v>
      </c>
    </row>
    <row r="32" spans="1:7" x14ac:dyDescent="0.25">
      <c r="A32" s="213" t="s">
        <v>443</v>
      </c>
      <c r="B32" s="217"/>
      <c r="C32" s="217"/>
      <c r="D32" s="217">
        <v>0</v>
      </c>
      <c r="E32" s="217"/>
      <c r="F32" s="217"/>
      <c r="G32" s="217">
        <v>0</v>
      </c>
    </row>
    <row r="33" spans="1:7" x14ac:dyDescent="0.25">
      <c r="A33" s="213" t="s">
        <v>444</v>
      </c>
      <c r="B33" s="217"/>
      <c r="C33" s="217"/>
      <c r="D33" s="217">
        <v>0</v>
      </c>
      <c r="E33" s="217"/>
      <c r="F33" s="217"/>
      <c r="G33" s="217">
        <v>0</v>
      </c>
    </row>
    <row r="34" spans="1:7" x14ac:dyDescent="0.25">
      <c r="A34" s="213" t="s">
        <v>445</v>
      </c>
      <c r="B34" s="222">
        <v>574929.80000000005</v>
      </c>
      <c r="C34" s="222">
        <v>-202127.46</v>
      </c>
      <c r="D34" s="217">
        <v>372802.34000000008</v>
      </c>
      <c r="E34" s="222">
        <v>286478.06</v>
      </c>
      <c r="F34" s="222">
        <v>286478.06</v>
      </c>
      <c r="G34" s="217">
        <v>86324.280000000086</v>
      </c>
    </row>
    <row r="35" spans="1:7" x14ac:dyDescent="0.25">
      <c r="A35" s="213" t="s">
        <v>446</v>
      </c>
      <c r="B35" s="217"/>
      <c r="C35" s="217"/>
      <c r="D35" s="217">
        <v>0</v>
      </c>
      <c r="E35" s="217"/>
      <c r="F35" s="217"/>
      <c r="G35" s="217">
        <v>0</v>
      </c>
    </row>
    <row r="36" spans="1:7" x14ac:dyDescent="0.25">
      <c r="A36" s="213" t="s">
        <v>447</v>
      </c>
      <c r="B36" s="217"/>
      <c r="C36" s="217"/>
      <c r="D36" s="217">
        <v>0</v>
      </c>
      <c r="E36" s="217"/>
      <c r="F36" s="217"/>
      <c r="G36" s="217">
        <v>0</v>
      </c>
    </row>
    <row r="37" spans="1:7" ht="390" x14ac:dyDescent="0.25">
      <c r="A37" s="214" t="s">
        <v>448</v>
      </c>
      <c r="B37" s="217">
        <v>0</v>
      </c>
      <c r="C37" s="217">
        <v>11902500</v>
      </c>
      <c r="D37" s="217">
        <v>11902500</v>
      </c>
      <c r="E37" s="217">
        <v>8926875</v>
      </c>
      <c r="F37" s="217">
        <v>5951250</v>
      </c>
      <c r="G37" s="217">
        <v>2975625</v>
      </c>
    </row>
    <row r="38" spans="1:7" ht="409.5" x14ac:dyDescent="0.25">
      <c r="A38" s="215" t="s">
        <v>449</v>
      </c>
      <c r="B38" s="217"/>
      <c r="C38" s="217"/>
      <c r="D38" s="217">
        <v>0</v>
      </c>
      <c r="E38" s="217"/>
      <c r="F38" s="217"/>
      <c r="G38" s="217">
        <v>0</v>
      </c>
    </row>
    <row r="39" spans="1:7" ht="409.5" x14ac:dyDescent="0.25">
      <c r="A39" s="215" t="s">
        <v>450</v>
      </c>
      <c r="B39" s="222">
        <v>0</v>
      </c>
      <c r="C39" s="222">
        <v>11902500</v>
      </c>
      <c r="D39" s="217">
        <v>11902500</v>
      </c>
      <c r="E39" s="222">
        <v>8926875</v>
      </c>
      <c r="F39" s="222">
        <v>5951250</v>
      </c>
      <c r="G39" s="217">
        <v>2975625</v>
      </c>
    </row>
    <row r="40" spans="1:7" ht="409.5" x14ac:dyDescent="0.25">
      <c r="A40" s="215" t="s">
        <v>451</v>
      </c>
      <c r="B40" s="217"/>
      <c r="C40" s="217"/>
      <c r="D40" s="217">
        <v>0</v>
      </c>
      <c r="E40" s="217"/>
      <c r="F40" s="217"/>
      <c r="G40" s="217">
        <v>0</v>
      </c>
    </row>
    <row r="41" spans="1:7" ht="409.5" x14ac:dyDescent="0.25">
      <c r="A41" s="215" t="s">
        <v>452</v>
      </c>
      <c r="B41" s="217"/>
      <c r="C41" s="217"/>
      <c r="D41" s="217">
        <v>0</v>
      </c>
      <c r="E41" s="217"/>
      <c r="F41" s="217"/>
      <c r="G41" s="217">
        <v>0</v>
      </c>
    </row>
    <row r="42" spans="1:7" x14ac:dyDescent="0.25">
      <c r="A42" s="215"/>
      <c r="B42" s="217"/>
      <c r="C42" s="217"/>
      <c r="D42" s="217"/>
      <c r="E42" s="217"/>
      <c r="F42" s="217"/>
      <c r="G42" s="217"/>
    </row>
    <row r="43" spans="1:7" x14ac:dyDescent="0.25">
      <c r="A43" s="207" t="s">
        <v>453</v>
      </c>
      <c r="B43" s="218">
        <v>82582778.460000008</v>
      </c>
      <c r="C43" s="218">
        <v>27343081.879999999</v>
      </c>
      <c r="D43" s="218">
        <v>109925860.34</v>
      </c>
      <c r="E43" s="218">
        <v>50621504.100000001</v>
      </c>
      <c r="F43" s="218">
        <v>41772028.019999996</v>
      </c>
      <c r="G43" s="218">
        <v>59304356.239999987</v>
      </c>
    </row>
    <row r="44" spans="1:7" x14ac:dyDescent="0.25">
      <c r="A44" s="211" t="s">
        <v>454</v>
      </c>
      <c r="B44" s="217">
        <v>27446725.600000001</v>
      </c>
      <c r="C44" s="217">
        <v>8220845.7800000003</v>
      </c>
      <c r="D44" s="217">
        <v>35667571.380000003</v>
      </c>
      <c r="E44" s="217">
        <v>21058471.379999999</v>
      </c>
      <c r="F44" s="217">
        <v>15639770.82</v>
      </c>
      <c r="G44" s="217">
        <v>14609100</v>
      </c>
    </row>
    <row r="45" spans="1:7" ht="210" x14ac:dyDescent="0.25">
      <c r="A45" s="215" t="s">
        <v>422</v>
      </c>
      <c r="B45" s="217"/>
      <c r="C45" s="217"/>
      <c r="D45" s="217">
        <v>0</v>
      </c>
      <c r="E45" s="217"/>
      <c r="F45" s="217"/>
      <c r="G45" s="217">
        <v>0</v>
      </c>
    </row>
    <row r="46" spans="1:7" ht="165" x14ac:dyDescent="0.25">
      <c r="A46" s="215" t="s">
        <v>423</v>
      </c>
      <c r="B46" s="217"/>
      <c r="C46" s="217"/>
      <c r="D46" s="217">
        <v>0</v>
      </c>
      <c r="E46" s="217"/>
      <c r="F46" s="217"/>
      <c r="G46" s="217">
        <v>0</v>
      </c>
    </row>
    <row r="47" spans="1:7" ht="409.5" x14ac:dyDescent="0.25">
      <c r="A47" s="215" t="s">
        <v>424</v>
      </c>
      <c r="B47" s="217"/>
      <c r="C47" s="217"/>
      <c r="D47" s="217">
        <v>0</v>
      </c>
      <c r="E47" s="217"/>
      <c r="F47" s="217"/>
      <c r="G47" s="217">
        <v>0</v>
      </c>
    </row>
    <row r="48" spans="1:7" ht="345" x14ac:dyDescent="0.25">
      <c r="A48" s="215" t="s">
        <v>425</v>
      </c>
      <c r="B48" s="217"/>
      <c r="C48" s="217"/>
      <c r="D48" s="217">
        <v>0</v>
      </c>
      <c r="E48" s="217"/>
      <c r="F48" s="217"/>
      <c r="G48" s="217">
        <v>0</v>
      </c>
    </row>
    <row r="49" spans="1:7" ht="409.5" x14ac:dyDescent="0.25">
      <c r="A49" s="215" t="s">
        <v>426</v>
      </c>
      <c r="B49" s="222">
        <v>0</v>
      </c>
      <c r="C49" s="222">
        <v>8246855.2000000002</v>
      </c>
      <c r="D49" s="217">
        <v>8246855.2000000002</v>
      </c>
      <c r="E49" s="222">
        <v>6956355.2000000002</v>
      </c>
      <c r="F49" s="222">
        <v>1553600</v>
      </c>
      <c r="G49" s="217">
        <v>1290500</v>
      </c>
    </row>
    <row r="50" spans="1:7" ht="300" x14ac:dyDescent="0.25">
      <c r="A50" s="215" t="s">
        <v>427</v>
      </c>
      <c r="B50" s="217"/>
      <c r="C50" s="217"/>
      <c r="D50" s="217">
        <v>0</v>
      </c>
      <c r="E50" s="217"/>
      <c r="F50" s="217"/>
      <c r="G50" s="217">
        <v>0</v>
      </c>
    </row>
    <row r="51" spans="1:7" ht="409.5" x14ac:dyDescent="0.25">
      <c r="A51" s="215" t="s">
        <v>428</v>
      </c>
      <c r="B51" s="222">
        <v>27446725.600000001</v>
      </c>
      <c r="C51" s="222">
        <v>-26009.42</v>
      </c>
      <c r="D51" s="217">
        <v>27420716.18</v>
      </c>
      <c r="E51" s="222">
        <v>14102116.18</v>
      </c>
      <c r="F51" s="222">
        <v>14086170.82</v>
      </c>
      <c r="G51" s="217">
        <v>13318600</v>
      </c>
    </row>
    <row r="52" spans="1:7" ht="390" x14ac:dyDescent="0.25">
      <c r="A52" s="215" t="s">
        <v>429</v>
      </c>
      <c r="B52" s="217"/>
      <c r="C52" s="217"/>
      <c r="D52" s="217">
        <v>0</v>
      </c>
      <c r="E52" s="217"/>
      <c r="F52" s="217"/>
      <c r="G52" s="217">
        <v>0</v>
      </c>
    </row>
    <row r="53" spans="1:7" x14ac:dyDescent="0.25">
      <c r="A53" s="211" t="s">
        <v>430</v>
      </c>
      <c r="B53" s="217">
        <v>55136052.859999999</v>
      </c>
      <c r="C53" s="217">
        <v>17913966.099999998</v>
      </c>
      <c r="D53" s="217">
        <v>73050018.959999993</v>
      </c>
      <c r="E53" s="217">
        <v>29563032.720000003</v>
      </c>
      <c r="F53" s="217">
        <v>26132257.199999999</v>
      </c>
      <c r="G53" s="217">
        <v>43486986.239999987</v>
      </c>
    </row>
    <row r="54" spans="1:7" ht="330" x14ac:dyDescent="0.25">
      <c r="A54" s="215" t="s">
        <v>431</v>
      </c>
      <c r="B54" s="222">
        <v>0</v>
      </c>
      <c r="C54" s="222">
        <v>10213406.02</v>
      </c>
      <c r="D54" s="217">
        <v>10213406.02</v>
      </c>
      <c r="E54" s="222">
        <v>7226029.2599999998</v>
      </c>
      <c r="F54" s="222">
        <v>7226029.2599999998</v>
      </c>
      <c r="G54" s="217">
        <v>2987376.76</v>
      </c>
    </row>
    <row r="55" spans="1:7" ht="409.5" x14ac:dyDescent="0.25">
      <c r="A55" s="215" t="s">
        <v>432</v>
      </c>
      <c r="B55" s="222">
        <v>55136052.859999999</v>
      </c>
      <c r="C55" s="222">
        <v>5177277.5199999996</v>
      </c>
      <c r="D55" s="217">
        <v>60313330.379999995</v>
      </c>
      <c r="E55" s="222">
        <v>22225888.73</v>
      </c>
      <c r="F55" s="222">
        <v>18795113.210000001</v>
      </c>
      <c r="G55" s="217">
        <v>38087441.649999991</v>
      </c>
    </row>
    <row r="56" spans="1:7" ht="120" x14ac:dyDescent="0.25">
      <c r="A56" s="215" t="s">
        <v>433</v>
      </c>
      <c r="B56" s="217"/>
      <c r="C56" s="217"/>
      <c r="D56" s="217">
        <v>0</v>
      </c>
      <c r="E56" s="217"/>
      <c r="F56" s="217"/>
      <c r="G56" s="217">
        <v>0</v>
      </c>
    </row>
    <row r="57" spans="1:7" ht="409.5" x14ac:dyDescent="0.25">
      <c r="A57" s="210" t="s">
        <v>434</v>
      </c>
      <c r="B57" s="222">
        <v>0</v>
      </c>
      <c r="C57" s="222">
        <v>2523282.56</v>
      </c>
      <c r="D57" s="217">
        <v>2523282.56</v>
      </c>
      <c r="E57" s="222">
        <v>111114.73</v>
      </c>
      <c r="F57" s="222">
        <v>111114.73</v>
      </c>
      <c r="G57" s="217">
        <v>2412167.83</v>
      </c>
    </row>
    <row r="58" spans="1:7" ht="180" x14ac:dyDescent="0.25">
      <c r="A58" s="215" t="s">
        <v>435</v>
      </c>
      <c r="B58" s="217"/>
      <c r="C58" s="217"/>
      <c r="D58" s="217">
        <v>0</v>
      </c>
      <c r="E58" s="217"/>
      <c r="F58" s="217"/>
      <c r="G58" s="217">
        <v>0</v>
      </c>
    </row>
    <row r="59" spans="1:7" ht="285" x14ac:dyDescent="0.25">
      <c r="A59" s="215" t="s">
        <v>436</v>
      </c>
      <c r="B59" s="217"/>
      <c r="C59" s="217"/>
      <c r="D59" s="217">
        <v>0</v>
      </c>
      <c r="E59" s="217"/>
      <c r="F59" s="217"/>
      <c r="G59" s="217">
        <v>0</v>
      </c>
    </row>
    <row r="60" spans="1:7" ht="345" x14ac:dyDescent="0.25">
      <c r="A60" s="215" t="s">
        <v>437</v>
      </c>
      <c r="B60" s="217"/>
      <c r="C60" s="217"/>
      <c r="D60" s="217">
        <v>0</v>
      </c>
      <c r="E60" s="217"/>
      <c r="F60" s="217"/>
      <c r="G60" s="217">
        <v>0</v>
      </c>
    </row>
    <row r="61" spans="1:7" x14ac:dyDescent="0.25">
      <c r="A61" s="211" t="s">
        <v>438</v>
      </c>
      <c r="B61" s="217">
        <v>0</v>
      </c>
      <c r="C61" s="217">
        <v>1208270</v>
      </c>
      <c r="D61" s="217">
        <v>1208270</v>
      </c>
      <c r="E61" s="217">
        <v>0</v>
      </c>
      <c r="F61" s="217">
        <v>0</v>
      </c>
      <c r="G61" s="217">
        <v>1208270</v>
      </c>
    </row>
    <row r="62" spans="1:7" ht="409.5" x14ac:dyDescent="0.25">
      <c r="A62" s="215" t="s">
        <v>439</v>
      </c>
      <c r="B62" s="217"/>
      <c r="C62" s="217"/>
      <c r="D62" s="217">
        <v>0</v>
      </c>
      <c r="E62" s="217"/>
      <c r="F62" s="217"/>
      <c r="G62" s="217">
        <v>0</v>
      </c>
    </row>
    <row r="63" spans="1:7" ht="409.5" x14ac:dyDescent="0.25">
      <c r="A63" s="215" t="s">
        <v>440</v>
      </c>
      <c r="B63" s="222">
        <v>0</v>
      </c>
      <c r="C63" s="222">
        <v>1208270</v>
      </c>
      <c r="D63" s="217">
        <v>1208270</v>
      </c>
      <c r="E63" s="222">
        <v>0</v>
      </c>
      <c r="F63" s="222">
        <v>0</v>
      </c>
      <c r="G63" s="217">
        <v>1208270</v>
      </c>
    </row>
    <row r="64" spans="1:7" ht="345" x14ac:dyDescent="0.25">
      <c r="A64" s="215" t="s">
        <v>441</v>
      </c>
      <c r="B64" s="217"/>
      <c r="C64" s="217"/>
      <c r="D64" s="217">
        <v>0</v>
      </c>
      <c r="E64" s="217"/>
      <c r="F64" s="217"/>
      <c r="G64" s="217">
        <v>0</v>
      </c>
    </row>
    <row r="65" spans="1:7" ht="409.5" x14ac:dyDescent="0.25">
      <c r="A65" s="215" t="s">
        <v>442</v>
      </c>
      <c r="B65" s="217"/>
      <c r="C65" s="217"/>
      <c r="D65" s="217">
        <v>0</v>
      </c>
      <c r="E65" s="217"/>
      <c r="F65" s="217"/>
      <c r="G65" s="217">
        <v>0</v>
      </c>
    </row>
    <row r="66" spans="1:7" ht="195" x14ac:dyDescent="0.25">
      <c r="A66" s="215" t="s">
        <v>443</v>
      </c>
      <c r="B66" s="217"/>
      <c r="C66" s="217"/>
      <c r="D66" s="217">
        <v>0</v>
      </c>
      <c r="E66" s="217"/>
      <c r="F66" s="217"/>
      <c r="G66" s="217">
        <v>0</v>
      </c>
    </row>
    <row r="67" spans="1:7" ht="255" x14ac:dyDescent="0.25">
      <c r="A67" s="215" t="s">
        <v>444</v>
      </c>
      <c r="B67" s="217"/>
      <c r="C67" s="217"/>
      <c r="D67" s="217">
        <v>0</v>
      </c>
      <c r="E67" s="217"/>
      <c r="F67" s="217"/>
      <c r="G67" s="217">
        <v>0</v>
      </c>
    </row>
    <row r="68" spans="1:7" ht="150" x14ac:dyDescent="0.25">
      <c r="A68" s="215" t="s">
        <v>445</v>
      </c>
      <c r="B68" s="217"/>
      <c r="C68" s="217"/>
      <c r="D68" s="217">
        <v>0</v>
      </c>
      <c r="E68" s="217"/>
      <c r="F68" s="217"/>
      <c r="G68" s="217">
        <v>0</v>
      </c>
    </row>
    <row r="69" spans="1:7" ht="409.5" x14ac:dyDescent="0.25">
      <c r="A69" s="215" t="s">
        <v>446</v>
      </c>
      <c r="B69" s="217"/>
      <c r="C69" s="217"/>
      <c r="D69" s="217">
        <v>0</v>
      </c>
      <c r="E69" s="217"/>
      <c r="F69" s="217"/>
      <c r="G69" s="217">
        <v>0</v>
      </c>
    </row>
    <row r="70" spans="1:7" ht="409.5" x14ac:dyDescent="0.25">
      <c r="A70" s="215" t="s">
        <v>447</v>
      </c>
      <c r="B70" s="217"/>
      <c r="C70" s="217"/>
      <c r="D70" s="217">
        <v>0</v>
      </c>
      <c r="E70" s="217"/>
      <c r="F70" s="217"/>
      <c r="G70" s="217">
        <v>0</v>
      </c>
    </row>
    <row r="71" spans="1:7" ht="390" x14ac:dyDescent="0.25">
      <c r="A71" s="214" t="s">
        <v>455</v>
      </c>
      <c r="B71" s="219">
        <v>0</v>
      </c>
      <c r="C71" s="219">
        <v>0</v>
      </c>
      <c r="D71" s="219">
        <v>0</v>
      </c>
      <c r="E71" s="219">
        <v>0</v>
      </c>
      <c r="F71" s="219">
        <v>0</v>
      </c>
      <c r="G71" s="219">
        <v>0</v>
      </c>
    </row>
    <row r="72" spans="1:7" ht="409.5" x14ac:dyDescent="0.25">
      <c r="A72" s="215" t="s">
        <v>449</v>
      </c>
      <c r="B72" s="217"/>
      <c r="C72" s="217"/>
      <c r="D72" s="217">
        <v>0</v>
      </c>
      <c r="E72" s="217"/>
      <c r="F72" s="217"/>
      <c r="G72" s="217">
        <v>0</v>
      </c>
    </row>
    <row r="73" spans="1:7" ht="409.5" x14ac:dyDescent="0.25">
      <c r="A73" s="215" t="s">
        <v>450</v>
      </c>
      <c r="B73" s="217"/>
      <c r="C73" s="217"/>
      <c r="D73" s="217">
        <v>0</v>
      </c>
      <c r="E73" s="217"/>
      <c r="F73" s="217"/>
      <c r="G73" s="217">
        <v>0</v>
      </c>
    </row>
    <row r="74" spans="1:7" ht="409.5" x14ac:dyDescent="0.25">
      <c r="A74" s="215" t="s">
        <v>451</v>
      </c>
      <c r="B74" s="217"/>
      <c r="C74" s="217"/>
      <c r="D74" s="217">
        <v>0</v>
      </c>
      <c r="E74" s="217"/>
      <c r="F74" s="217"/>
      <c r="G74" s="217">
        <v>0</v>
      </c>
    </row>
    <row r="75" spans="1:7" ht="409.5" x14ac:dyDescent="0.25">
      <c r="A75" s="215" t="s">
        <v>452</v>
      </c>
      <c r="B75" s="217"/>
      <c r="C75" s="217"/>
      <c r="D75" s="217">
        <v>0</v>
      </c>
      <c r="E75" s="217"/>
      <c r="F75" s="217"/>
      <c r="G75" s="217">
        <v>0</v>
      </c>
    </row>
    <row r="76" spans="1:7" x14ac:dyDescent="0.25">
      <c r="A76" s="212"/>
      <c r="B76" s="220"/>
      <c r="C76" s="220"/>
      <c r="D76" s="220"/>
      <c r="E76" s="220"/>
      <c r="F76" s="220"/>
      <c r="G76" s="220"/>
    </row>
    <row r="77" spans="1:7" x14ac:dyDescent="0.25">
      <c r="A77" s="207" t="s">
        <v>404</v>
      </c>
      <c r="B77" s="218">
        <v>193974128.14000002</v>
      </c>
      <c r="C77" s="218">
        <v>32399266.859999996</v>
      </c>
      <c r="D77" s="218">
        <v>226373395</v>
      </c>
      <c r="E77" s="218">
        <v>133741857.41</v>
      </c>
      <c r="F77" s="218">
        <v>117839429.45999999</v>
      </c>
      <c r="G77" s="218">
        <v>92631537.590000004</v>
      </c>
    </row>
    <row r="78" spans="1:7" x14ac:dyDescent="0.25">
      <c r="A78" s="205"/>
      <c r="B78" s="221"/>
      <c r="C78" s="221"/>
      <c r="D78" s="221"/>
      <c r="E78" s="221"/>
      <c r="F78" s="221"/>
      <c r="G78" s="221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EE42-24E9-4C2B-BA3E-7CFB2F552DAF}">
  <dimension ref="A1:G34"/>
  <sheetViews>
    <sheetView workbookViewId="0">
      <selection activeCell="I16" sqref="I16"/>
    </sheetView>
  </sheetViews>
  <sheetFormatPr baseColWidth="10" defaultRowHeight="15" x14ac:dyDescent="0.25"/>
  <cols>
    <col min="1" max="1" width="51.42578125" bestFit="1" customWidth="1"/>
    <col min="2" max="2" width="14.140625" bestFit="1" customWidth="1"/>
    <col min="3" max="3" width="13.140625" bestFit="1" customWidth="1"/>
    <col min="4" max="6" width="14.140625" bestFit="1" customWidth="1"/>
    <col min="7" max="7" width="14.85546875" bestFit="1" customWidth="1"/>
  </cols>
  <sheetData>
    <row r="1" spans="1:7" ht="21" x14ac:dyDescent="0.25">
      <c r="A1" s="167" t="s">
        <v>303</v>
      </c>
      <c r="B1" s="149"/>
      <c r="C1" s="149"/>
      <c r="D1" s="149"/>
      <c r="E1" s="149"/>
      <c r="F1" s="149"/>
      <c r="G1" s="149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304</v>
      </c>
      <c r="B3" s="7"/>
      <c r="C3" s="7"/>
      <c r="D3" s="7"/>
      <c r="E3" s="7"/>
      <c r="F3" s="7"/>
      <c r="G3" s="8"/>
    </row>
    <row r="4" spans="1:7" x14ac:dyDescent="0.25">
      <c r="A4" s="6" t="s">
        <v>305</v>
      </c>
      <c r="B4" s="7"/>
      <c r="C4" s="7"/>
      <c r="D4" s="7"/>
      <c r="E4" s="7"/>
      <c r="F4" s="7"/>
      <c r="G4" s="8"/>
    </row>
    <row r="5" spans="1:7" x14ac:dyDescent="0.25">
      <c r="A5" s="6" t="s">
        <v>168</v>
      </c>
      <c r="B5" s="7"/>
      <c r="C5" s="7"/>
      <c r="D5" s="7"/>
      <c r="E5" s="7"/>
      <c r="F5" s="7"/>
      <c r="G5" s="8"/>
    </row>
    <row r="6" spans="1:7" x14ac:dyDescent="0.25">
      <c r="A6" s="9" t="s">
        <v>4</v>
      </c>
      <c r="B6" s="10"/>
      <c r="C6" s="10"/>
      <c r="D6" s="10"/>
      <c r="E6" s="10"/>
      <c r="F6" s="10"/>
      <c r="G6" s="11"/>
    </row>
    <row r="7" spans="1:7" x14ac:dyDescent="0.25">
      <c r="A7" s="67" t="s">
        <v>306</v>
      </c>
      <c r="B7" s="150" t="s">
        <v>307</v>
      </c>
      <c r="C7" s="150"/>
      <c r="D7" s="150"/>
      <c r="E7" s="150"/>
      <c r="F7" s="150"/>
      <c r="G7" s="150" t="s">
        <v>308</v>
      </c>
    </row>
    <row r="8" spans="1:7" ht="60" x14ac:dyDescent="0.25">
      <c r="A8" s="68"/>
      <c r="B8" s="152" t="s">
        <v>309</v>
      </c>
      <c r="C8" s="161" t="s">
        <v>310</v>
      </c>
      <c r="D8" s="161" t="s">
        <v>239</v>
      </c>
      <c r="E8" s="161" t="s">
        <v>194</v>
      </c>
      <c r="F8" s="161" t="s">
        <v>211</v>
      </c>
      <c r="G8" s="151"/>
    </row>
    <row r="9" spans="1:7" x14ac:dyDescent="0.25">
      <c r="A9" s="154" t="s">
        <v>311</v>
      </c>
      <c r="B9" s="162">
        <v>64131216.68</v>
      </c>
      <c r="C9" s="162">
        <v>-3799825.31</v>
      </c>
      <c r="D9" s="162">
        <v>60331391.369999997</v>
      </c>
      <c r="E9" s="162">
        <v>44116068.18</v>
      </c>
      <c r="F9" s="162">
        <v>44116068.18</v>
      </c>
      <c r="G9" s="162">
        <v>16215323.189999998</v>
      </c>
    </row>
    <row r="10" spans="1:7" x14ac:dyDescent="0.25">
      <c r="A10" s="156" t="s">
        <v>312</v>
      </c>
      <c r="B10" s="166">
        <v>64131216.68</v>
      </c>
      <c r="C10" s="166">
        <v>-3799825.31</v>
      </c>
      <c r="D10" s="163">
        <v>60331391.369999997</v>
      </c>
      <c r="E10" s="166">
        <v>44116068.18</v>
      </c>
      <c r="F10" s="166">
        <v>44116068.18</v>
      </c>
      <c r="G10" s="163">
        <v>16215323.189999998</v>
      </c>
    </row>
    <row r="11" spans="1:7" x14ac:dyDescent="0.25">
      <c r="A11" s="156" t="s">
        <v>313</v>
      </c>
      <c r="B11" s="163"/>
      <c r="C11" s="163"/>
      <c r="D11" s="163">
        <v>0</v>
      </c>
      <c r="E11" s="163"/>
      <c r="F11" s="163"/>
      <c r="G11" s="163">
        <v>0</v>
      </c>
    </row>
    <row r="12" spans="1:7" x14ac:dyDescent="0.25">
      <c r="A12" s="156" t="s">
        <v>314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</row>
    <row r="13" spans="1:7" x14ac:dyDescent="0.25">
      <c r="A13" s="158" t="s">
        <v>315</v>
      </c>
      <c r="B13" s="163"/>
      <c r="C13" s="163"/>
      <c r="D13" s="163">
        <v>0</v>
      </c>
      <c r="E13" s="163"/>
      <c r="F13" s="163"/>
      <c r="G13" s="163">
        <v>0</v>
      </c>
    </row>
    <row r="14" spans="1:7" x14ac:dyDescent="0.25">
      <c r="A14" s="158" t="s">
        <v>316</v>
      </c>
      <c r="B14" s="163"/>
      <c r="C14" s="163"/>
      <c r="D14" s="163">
        <v>0</v>
      </c>
      <c r="E14" s="163"/>
      <c r="F14" s="163"/>
      <c r="G14" s="163">
        <v>0</v>
      </c>
    </row>
    <row r="15" spans="1:7" x14ac:dyDescent="0.25">
      <c r="A15" s="156" t="s">
        <v>317</v>
      </c>
      <c r="B15" s="163"/>
      <c r="C15" s="163"/>
      <c r="D15" s="163">
        <v>0</v>
      </c>
      <c r="E15" s="163"/>
      <c r="F15" s="163"/>
      <c r="G15" s="163">
        <v>0</v>
      </c>
    </row>
    <row r="16" spans="1:7" ht="409.5" x14ac:dyDescent="0.25">
      <c r="A16" s="159" t="s">
        <v>318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</row>
    <row r="17" spans="1:7" x14ac:dyDescent="0.25">
      <c r="A17" s="158" t="s">
        <v>319</v>
      </c>
      <c r="B17" s="163"/>
      <c r="C17" s="163"/>
      <c r="D17" s="163">
        <v>0</v>
      </c>
      <c r="E17" s="163"/>
      <c r="F17" s="163"/>
      <c r="G17" s="163">
        <v>0</v>
      </c>
    </row>
    <row r="18" spans="1:7" x14ac:dyDescent="0.25">
      <c r="A18" s="158" t="s">
        <v>320</v>
      </c>
      <c r="B18" s="163"/>
      <c r="C18" s="163"/>
      <c r="D18" s="163">
        <v>0</v>
      </c>
      <c r="E18" s="163"/>
      <c r="F18" s="163"/>
      <c r="G18" s="163">
        <v>0</v>
      </c>
    </row>
    <row r="19" spans="1:7" x14ac:dyDescent="0.25">
      <c r="A19" s="156" t="s">
        <v>321</v>
      </c>
      <c r="B19" s="163"/>
      <c r="C19" s="163"/>
      <c r="D19" s="163">
        <v>0</v>
      </c>
      <c r="E19" s="163"/>
      <c r="F19" s="163"/>
      <c r="G19" s="163">
        <v>0</v>
      </c>
    </row>
    <row r="20" spans="1:7" x14ac:dyDescent="0.25">
      <c r="A20" s="157"/>
      <c r="B20" s="164"/>
      <c r="C20" s="164"/>
      <c r="D20" s="164"/>
      <c r="E20" s="164"/>
      <c r="F20" s="164"/>
      <c r="G20" s="164"/>
    </row>
    <row r="21" spans="1:7" x14ac:dyDescent="0.25">
      <c r="A21" s="160" t="s">
        <v>322</v>
      </c>
      <c r="B21" s="162">
        <v>28277708.050000001</v>
      </c>
      <c r="C21" s="162">
        <v>-818202.16</v>
      </c>
      <c r="D21" s="162">
        <v>27459505.890000001</v>
      </c>
      <c r="E21" s="162">
        <v>14305923.800000001</v>
      </c>
      <c r="F21" s="162">
        <v>14305923.800000001</v>
      </c>
      <c r="G21" s="162">
        <v>13153582.09</v>
      </c>
    </row>
    <row r="22" spans="1:7" x14ac:dyDescent="0.25">
      <c r="A22" s="156" t="s">
        <v>312</v>
      </c>
      <c r="B22" s="166">
        <v>28277708.050000001</v>
      </c>
      <c r="C22" s="166">
        <v>-818202.16</v>
      </c>
      <c r="D22" s="163">
        <v>27459505.890000001</v>
      </c>
      <c r="E22" s="166">
        <v>14305923.800000001</v>
      </c>
      <c r="F22" s="166">
        <v>14305923.800000001</v>
      </c>
      <c r="G22" s="163">
        <v>13153582.09</v>
      </c>
    </row>
    <row r="23" spans="1:7" x14ac:dyDescent="0.25">
      <c r="A23" s="156" t="s">
        <v>313</v>
      </c>
      <c r="B23" s="163"/>
      <c r="C23" s="163"/>
      <c r="D23" s="163">
        <v>0</v>
      </c>
      <c r="E23" s="163"/>
      <c r="F23" s="163"/>
      <c r="G23" s="163">
        <v>0</v>
      </c>
    </row>
    <row r="24" spans="1:7" x14ac:dyDescent="0.25">
      <c r="A24" s="156" t="s">
        <v>314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</row>
    <row r="25" spans="1:7" x14ac:dyDescent="0.25">
      <c r="A25" s="158" t="s">
        <v>315</v>
      </c>
      <c r="B25" s="163"/>
      <c r="C25" s="163"/>
      <c r="D25" s="163">
        <v>0</v>
      </c>
      <c r="E25" s="163"/>
      <c r="F25" s="163"/>
      <c r="G25" s="163">
        <v>0</v>
      </c>
    </row>
    <row r="26" spans="1:7" x14ac:dyDescent="0.25">
      <c r="A26" s="158" t="s">
        <v>316</v>
      </c>
      <c r="B26" s="163"/>
      <c r="C26" s="163"/>
      <c r="D26" s="163">
        <v>0</v>
      </c>
      <c r="E26" s="163"/>
      <c r="F26" s="163"/>
      <c r="G26" s="163">
        <v>0</v>
      </c>
    </row>
    <row r="27" spans="1:7" x14ac:dyDescent="0.25">
      <c r="A27" s="156" t="s">
        <v>317</v>
      </c>
      <c r="B27" s="163"/>
      <c r="C27" s="163"/>
      <c r="D27" s="163"/>
      <c r="E27" s="163"/>
      <c r="F27" s="163"/>
      <c r="G27" s="163"/>
    </row>
    <row r="28" spans="1:7" ht="409.5" x14ac:dyDescent="0.25">
      <c r="A28" s="159" t="s">
        <v>318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158" t="s">
        <v>319</v>
      </c>
      <c r="B29" s="163"/>
      <c r="C29" s="163"/>
      <c r="D29" s="163">
        <v>0</v>
      </c>
      <c r="E29" s="163"/>
      <c r="F29" s="163"/>
      <c r="G29" s="163">
        <v>0</v>
      </c>
    </row>
    <row r="30" spans="1:7" x14ac:dyDescent="0.25">
      <c r="A30" s="158" t="s">
        <v>320</v>
      </c>
      <c r="B30" s="163"/>
      <c r="C30" s="163"/>
      <c r="D30" s="163">
        <v>0</v>
      </c>
      <c r="E30" s="163"/>
      <c r="F30" s="163"/>
      <c r="G30" s="163">
        <v>0</v>
      </c>
    </row>
    <row r="31" spans="1:7" x14ac:dyDescent="0.25">
      <c r="A31" s="156" t="s">
        <v>321</v>
      </c>
      <c r="B31" s="163"/>
      <c r="C31" s="163"/>
      <c r="D31" s="163">
        <v>0</v>
      </c>
      <c r="E31" s="163"/>
      <c r="F31" s="163"/>
      <c r="G31" s="163">
        <v>0</v>
      </c>
    </row>
    <row r="32" spans="1:7" x14ac:dyDescent="0.25">
      <c r="A32" s="157"/>
      <c r="B32" s="164"/>
      <c r="C32" s="164"/>
      <c r="D32" s="164"/>
      <c r="E32" s="164"/>
      <c r="F32" s="164"/>
      <c r="G32" s="164"/>
    </row>
    <row r="33" spans="1:7" x14ac:dyDescent="0.25">
      <c r="A33" s="155" t="s">
        <v>323</v>
      </c>
      <c r="B33" s="162">
        <v>92408924.730000004</v>
      </c>
      <c r="C33" s="162">
        <v>-4618027.47</v>
      </c>
      <c r="D33" s="162">
        <v>87790897.25999999</v>
      </c>
      <c r="E33" s="162">
        <v>58421991.980000004</v>
      </c>
      <c r="F33" s="162">
        <v>58421991.980000004</v>
      </c>
      <c r="G33" s="162">
        <v>29368905.279999997</v>
      </c>
    </row>
    <row r="34" spans="1:7" x14ac:dyDescent="0.25">
      <c r="A34" s="153"/>
      <c r="B34" s="165"/>
      <c r="C34" s="165"/>
      <c r="D34" s="165"/>
      <c r="E34" s="165"/>
      <c r="F34" s="165"/>
      <c r="G34" s="16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F-1</vt:lpstr>
      <vt:lpstr>F-2</vt:lpstr>
      <vt:lpstr>F-3</vt:lpstr>
      <vt:lpstr>F-4</vt:lpstr>
      <vt:lpstr>F-5</vt:lpstr>
      <vt:lpstr>F-6A</vt:lpstr>
      <vt:lpstr>F-6B</vt:lpstr>
      <vt:lpstr>F-6C</vt:lpstr>
      <vt:lpstr>F-6-D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2022-11-04T20:25:53Z</dcterms:created>
  <dcterms:modified xsi:type="dcterms:W3CDTF">2022-11-04T20:37:24Z</dcterms:modified>
</cp:coreProperties>
</file>